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F:\Data\D_dimer\数据\results\"/>
    </mc:Choice>
  </mc:AlternateContent>
  <xr:revisionPtr revIDLastSave="0" documentId="13_ncr:1_{CF8740A7-1D06-4848-B0B8-0DC418D9E2FF}" xr6:coauthVersionLast="45" xr6:coauthVersionMax="45" xr10:uidLastSave="{00000000-0000-0000-0000-000000000000}"/>
  <bookViews>
    <workbookView xWindow="-98" yWindow="-98" windowWidth="19396" windowHeight="11596" activeTab="1" xr2:uid="{00000000-000D-0000-FFFF-FFFF00000000}"/>
  </bookViews>
  <sheets>
    <sheet name="D_Samples_results_2" sheetId="1" r:id="rId1"/>
    <sheet name="Sheet1" sheetId="2" r:id="rId2"/>
    <sheet name="Sheet2" sheetId="3" r:id="rId3"/>
  </sheets>
  <definedNames>
    <definedName name="_xlchart.v1.0" hidden="1">Sheet1!$H$46</definedName>
    <definedName name="_xlchart.v1.1" hidden="1">Sheet1!$H$47:$H$60</definedName>
    <definedName name="_xlchart.v1.2" hidden="1">Sheet1!$I$46</definedName>
    <definedName name="_xlchart.v1.3" hidden="1">Sheet1!$I$47:$I$60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7" i="2" l="1"/>
  <c r="K5" i="2"/>
  <c r="J7" i="2"/>
  <c r="J6" i="2"/>
  <c r="J5" i="2"/>
  <c r="H7" i="2"/>
  <c r="G7" i="2"/>
  <c r="H5" i="2"/>
  <c r="G5" i="2"/>
  <c r="G3" i="2"/>
  <c r="H3" i="2"/>
  <c r="G4" i="2"/>
  <c r="H4" i="2"/>
  <c r="G6" i="2"/>
  <c r="H6" i="2"/>
  <c r="G8" i="2"/>
  <c r="I8" i="2" s="1"/>
  <c r="H8" i="2"/>
  <c r="G9" i="2"/>
  <c r="H9" i="2"/>
  <c r="G10" i="2"/>
  <c r="I10" i="2" s="1"/>
  <c r="H10" i="2"/>
  <c r="G11" i="2"/>
  <c r="H11" i="2"/>
  <c r="G12" i="2"/>
  <c r="I12" i="2" s="1"/>
  <c r="H12" i="2"/>
  <c r="G13" i="2"/>
  <c r="H13" i="2"/>
  <c r="G14" i="2"/>
  <c r="I14" i="2" s="1"/>
  <c r="H14" i="2"/>
  <c r="G15" i="2"/>
  <c r="H15" i="2"/>
  <c r="G16" i="2"/>
  <c r="I16" i="2" s="1"/>
  <c r="H16" i="2"/>
  <c r="G17" i="2"/>
  <c r="H17" i="2"/>
  <c r="G18" i="2"/>
  <c r="I18" i="2" s="1"/>
  <c r="H18" i="2"/>
  <c r="G19" i="2"/>
  <c r="H19" i="2"/>
  <c r="G20" i="2"/>
  <c r="I20" i="2" s="1"/>
  <c r="H20" i="2"/>
  <c r="G26" i="2"/>
  <c r="H26" i="2"/>
  <c r="G21" i="2"/>
  <c r="I21" i="2" s="1"/>
  <c r="H21" i="2"/>
  <c r="G22" i="2"/>
  <c r="H22" i="2"/>
  <c r="G23" i="2"/>
  <c r="I23" i="2" s="1"/>
  <c r="H23" i="2"/>
  <c r="G24" i="2"/>
  <c r="H24" i="2"/>
  <c r="G25" i="2"/>
  <c r="I25" i="2" s="1"/>
  <c r="H25" i="2"/>
  <c r="H2" i="2"/>
  <c r="G2" i="2"/>
  <c r="I2" i="2" s="1"/>
  <c r="K21" i="2"/>
  <c r="K22" i="2"/>
  <c r="K23" i="2"/>
  <c r="K24" i="2"/>
  <c r="K25" i="2"/>
  <c r="K26" i="2"/>
  <c r="J21" i="2"/>
  <c r="J22" i="2"/>
  <c r="J23" i="2"/>
  <c r="J24" i="2"/>
  <c r="J25" i="2"/>
  <c r="J26" i="2"/>
  <c r="K20" i="2"/>
  <c r="J20" i="2"/>
  <c r="K19" i="2"/>
  <c r="J19" i="2"/>
  <c r="K18" i="2"/>
  <c r="J18" i="2"/>
  <c r="K17" i="2"/>
  <c r="J17" i="2"/>
  <c r="K16" i="2"/>
  <c r="L16" i="2" s="1"/>
  <c r="J16" i="2"/>
  <c r="K15" i="2"/>
  <c r="J15" i="2"/>
  <c r="K14" i="2"/>
  <c r="J14" i="2"/>
  <c r="K13" i="2"/>
  <c r="J13" i="2"/>
  <c r="L13" i="2" s="1"/>
  <c r="K12" i="2"/>
  <c r="J12" i="2"/>
  <c r="K11" i="2"/>
  <c r="J11" i="2"/>
  <c r="K10" i="2"/>
  <c r="J10" i="2"/>
  <c r="K9" i="2"/>
  <c r="J9" i="2"/>
  <c r="K8" i="2"/>
  <c r="J8" i="2"/>
  <c r="K6" i="2"/>
  <c r="K4" i="2"/>
  <c r="J4" i="2"/>
  <c r="K3" i="2"/>
  <c r="J3" i="2"/>
  <c r="K2" i="2"/>
  <c r="J2" i="2"/>
  <c r="N25" i="1"/>
  <c r="M25" i="1"/>
  <c r="O25" i="1" s="1"/>
  <c r="N24" i="1"/>
  <c r="M24" i="1"/>
  <c r="N23" i="1"/>
  <c r="M23" i="1"/>
  <c r="O23" i="1" s="1"/>
  <c r="N22" i="1"/>
  <c r="M22" i="1"/>
  <c r="N21" i="1"/>
  <c r="M21" i="1"/>
  <c r="O21" i="1" s="1"/>
  <c r="N20" i="1"/>
  <c r="M20" i="1"/>
  <c r="N19" i="1"/>
  <c r="M19" i="1"/>
  <c r="O19" i="1" s="1"/>
  <c r="N18" i="1"/>
  <c r="M18" i="1"/>
  <c r="N17" i="1"/>
  <c r="M17" i="1"/>
  <c r="N16" i="1"/>
  <c r="M16" i="1"/>
  <c r="N15" i="1"/>
  <c r="M15" i="1"/>
  <c r="N14" i="1"/>
  <c r="M14" i="1"/>
  <c r="O14" i="1" s="1"/>
  <c r="N13" i="1"/>
  <c r="M13" i="1"/>
  <c r="O13" i="1" s="1"/>
  <c r="N12" i="1"/>
  <c r="M12" i="1"/>
  <c r="N11" i="1"/>
  <c r="M11" i="1"/>
  <c r="N10" i="1"/>
  <c r="M10" i="1"/>
  <c r="O10" i="1" s="1"/>
  <c r="N9" i="1"/>
  <c r="M9" i="1"/>
  <c r="O9" i="1" s="1"/>
  <c r="N8" i="1"/>
  <c r="O8" i="1" s="1"/>
  <c r="M8" i="1"/>
  <c r="N7" i="1"/>
  <c r="M7" i="1"/>
  <c r="O7" i="1" s="1"/>
  <c r="N6" i="1"/>
  <c r="M6" i="1"/>
  <c r="N5" i="1"/>
  <c r="M5" i="1"/>
  <c r="O5" i="1" s="1"/>
  <c r="N4" i="1"/>
  <c r="M4" i="1"/>
  <c r="N3" i="1"/>
  <c r="M3" i="1"/>
  <c r="O3" i="1" s="1"/>
  <c r="N2" i="1"/>
  <c r="M2" i="1"/>
  <c r="O2" i="1" s="1"/>
  <c r="O17" i="1" l="1"/>
  <c r="O24" i="1"/>
  <c r="I4" i="2"/>
  <c r="O20" i="1"/>
  <c r="O11" i="1"/>
  <c r="I7" i="2"/>
  <c r="I24" i="2"/>
  <c r="I22" i="2"/>
  <c r="I26" i="2"/>
  <c r="I19" i="2"/>
  <c r="I17" i="2"/>
  <c r="I15" i="2"/>
  <c r="I13" i="2"/>
  <c r="I11" i="2"/>
  <c r="I9" i="2"/>
  <c r="I6" i="2"/>
  <c r="I3" i="2"/>
  <c r="I5" i="2"/>
  <c r="L5" i="2"/>
  <c r="O12" i="1"/>
  <c r="O16" i="1"/>
  <c r="O18" i="1"/>
  <c r="O4" i="1"/>
  <c r="O6" i="1"/>
  <c r="O15" i="1"/>
  <c r="O22" i="1"/>
  <c r="L20" i="2"/>
  <c r="L26" i="2"/>
  <c r="L22" i="2"/>
  <c r="L2" i="2"/>
  <c r="L6" i="2"/>
  <c r="L8" i="2"/>
  <c r="L10" i="2"/>
  <c r="L12" i="2"/>
  <c r="L14" i="2"/>
  <c r="L11" i="2"/>
  <c r="L17" i="2"/>
  <c r="L25" i="2"/>
  <c r="L21" i="2"/>
  <c r="L4" i="2"/>
  <c r="L23" i="2"/>
  <c r="L15" i="2"/>
  <c r="L3" i="2"/>
  <c r="L19" i="2"/>
  <c r="L7" i="2"/>
  <c r="L9" i="2"/>
  <c r="L18" i="2"/>
  <c r="L24" i="2"/>
</calcChain>
</file>

<file path=xl/sharedStrings.xml><?xml version="1.0" encoding="utf-8"?>
<sst xmlns="http://schemas.openxmlformats.org/spreadsheetml/2006/main" count="931" uniqueCount="121">
  <si>
    <t>Protein</t>
  </si>
  <si>
    <t>Peptide</t>
  </si>
  <si>
    <t>Precursor</t>
  </si>
  <si>
    <t>Best Retention Time</t>
  </si>
  <si>
    <t>Total Area Fragment</t>
  </si>
  <si>
    <t>Total Area Ratio</t>
  </si>
  <si>
    <t>RatioLightToHeavy</t>
  </si>
  <si>
    <t>Replicate Name</t>
  </si>
  <si>
    <t>D-dimer</t>
  </si>
  <si>
    <t>LTIGEGEQHHLGGAKQAGDVLTIGEGEQHHLGGAKQAGDV</t>
  </si>
  <si>
    <t>1000.0032++++</t>
  </si>
  <si>
    <t>A1_1</t>
  </si>
  <si>
    <t>A1_2</t>
  </si>
  <si>
    <t>A10_1</t>
  </si>
  <si>
    <t>A10_2</t>
  </si>
  <si>
    <t>A11_1</t>
  </si>
  <si>
    <t>A11_2</t>
  </si>
  <si>
    <t>A12_1</t>
  </si>
  <si>
    <t>A12_2</t>
  </si>
  <si>
    <t>A13_q_1</t>
  </si>
  <si>
    <t>A13_q_2</t>
  </si>
  <si>
    <t>A14_1</t>
  </si>
  <si>
    <t>A14_2</t>
  </si>
  <si>
    <t>A15_q_1</t>
  </si>
  <si>
    <t>A15_q_2</t>
  </si>
  <si>
    <t>A2_1</t>
  </si>
  <si>
    <t>A2_2</t>
  </si>
  <si>
    <t>A3_1</t>
  </si>
  <si>
    <t>A3_2</t>
  </si>
  <si>
    <t>A4_1</t>
  </si>
  <si>
    <t>A4_2</t>
  </si>
  <si>
    <t>A5_1</t>
  </si>
  <si>
    <t>A5_2</t>
  </si>
  <si>
    <t>A6_1</t>
  </si>
  <si>
    <t>A6_2</t>
  </si>
  <si>
    <t>A7_1</t>
  </si>
  <si>
    <t>A7_2</t>
  </si>
  <si>
    <t>A8_1</t>
  </si>
  <si>
    <t>A8_2</t>
  </si>
  <si>
    <t>A9_1</t>
  </si>
  <si>
    <t>A9_2</t>
  </si>
  <si>
    <t>B1_1</t>
  </si>
  <si>
    <t>B1_2</t>
  </si>
  <si>
    <t>B2_1</t>
  </si>
  <si>
    <t>B2_2</t>
  </si>
  <si>
    <t>B3_1</t>
  </si>
  <si>
    <t>B3_2</t>
  </si>
  <si>
    <t>B4_1</t>
  </si>
  <si>
    <t>B4_2</t>
  </si>
  <si>
    <t>B5_1</t>
  </si>
  <si>
    <t>B5_2</t>
  </si>
  <si>
    <t>B6_1</t>
  </si>
  <si>
    <t>B6_2</t>
  </si>
  <si>
    <t>B7_1</t>
  </si>
  <si>
    <t>B7_2</t>
  </si>
  <si>
    <t>B8_1</t>
  </si>
  <si>
    <t>B8_2</t>
  </si>
  <si>
    <t>B9_1</t>
  </si>
  <si>
    <t>B9_2</t>
  </si>
  <si>
    <t>B10_1</t>
  </si>
  <si>
    <t>B10_2</t>
  </si>
  <si>
    <t>1003.5118++++ (heavy)</t>
  </si>
  <si>
    <t>800.2040, +5</t>
  </si>
  <si>
    <t>803.0109, +5 (heavy)</t>
  </si>
  <si>
    <t>sample</t>
    <phoneticPr fontId="18" type="noConversion"/>
  </si>
  <si>
    <t>PRM1 ug/L</t>
    <phoneticPr fontId="18" type="noConversion"/>
  </si>
  <si>
    <t>average</t>
    <phoneticPr fontId="18" type="noConversion"/>
  </si>
  <si>
    <t>FEU ug/L</t>
    <phoneticPr fontId="18" type="noConversion"/>
  </si>
  <si>
    <t>D_A1</t>
  </si>
  <si>
    <t>D_A10</t>
  </si>
  <si>
    <t>D_A11</t>
  </si>
  <si>
    <t>D_A12</t>
  </si>
  <si>
    <t>D_A13_q</t>
    <phoneticPr fontId="18" type="noConversion"/>
  </si>
  <si>
    <t>D_A14</t>
    <phoneticPr fontId="18" type="noConversion"/>
  </si>
  <si>
    <t>D_A15_q</t>
    <phoneticPr fontId="18" type="noConversion"/>
  </si>
  <si>
    <t>D_A2</t>
  </si>
  <si>
    <t>D_A3</t>
  </si>
  <si>
    <t>D_A4</t>
  </si>
  <si>
    <t>D_A5</t>
  </si>
  <si>
    <t>D_A6</t>
  </si>
  <si>
    <t>D_A7</t>
  </si>
  <si>
    <t>D_A8</t>
  </si>
  <si>
    <t>D_A9</t>
  </si>
  <si>
    <t>D_B1</t>
  </si>
  <si>
    <t>D_B2</t>
  </si>
  <si>
    <t>D_B3</t>
  </si>
  <si>
    <t>D_B4</t>
  </si>
  <si>
    <t>D_B5</t>
  </si>
  <si>
    <t>D_B6</t>
  </si>
  <si>
    <t>D_B7</t>
  </si>
  <si>
    <t>D_B8</t>
  </si>
  <si>
    <t>D_B9</t>
  </si>
  <si>
    <t>D_B10</t>
  </si>
  <si>
    <t>sample</t>
    <phoneticPr fontId="18" type="noConversion"/>
  </si>
  <si>
    <t>No. of Sample</t>
    <phoneticPr fontId="18" type="noConversion"/>
  </si>
  <si>
    <t>state</t>
    <phoneticPr fontId="18" type="noConversion"/>
  </si>
  <si>
    <t>FEU ug/L</t>
    <phoneticPr fontId="18" type="noConversion"/>
  </si>
  <si>
    <t>PRM1 ug/L</t>
    <phoneticPr fontId="18" type="noConversion"/>
  </si>
  <si>
    <t>PRM1 ug/L</t>
    <phoneticPr fontId="18" type="noConversion"/>
  </si>
  <si>
    <t>average</t>
    <phoneticPr fontId="18" type="noConversion"/>
  </si>
  <si>
    <t>PE patient</t>
    <phoneticPr fontId="18" type="noConversion"/>
  </si>
  <si>
    <t>PE patient</t>
    <phoneticPr fontId="18" type="noConversion"/>
  </si>
  <si>
    <t>PE patient</t>
    <phoneticPr fontId="18" type="noConversion"/>
  </si>
  <si>
    <t>D_A13_q</t>
    <phoneticPr fontId="18" type="noConversion"/>
  </si>
  <si>
    <t>D_A14</t>
    <phoneticPr fontId="18" type="noConversion"/>
  </si>
  <si>
    <t>D_A15_q</t>
    <phoneticPr fontId="18" type="noConversion"/>
  </si>
  <si>
    <t>Healthy</t>
    <phoneticPr fontId="18" type="noConversion"/>
  </si>
  <si>
    <t>Healthy</t>
    <phoneticPr fontId="18" type="noConversion"/>
  </si>
  <si>
    <t>PRM1 ng/L</t>
    <phoneticPr fontId="18" type="noConversion"/>
  </si>
  <si>
    <t>PRM2 ng/L</t>
    <phoneticPr fontId="18" type="noConversion"/>
  </si>
  <si>
    <t>PE patient</t>
  </si>
  <si>
    <t>Healthy</t>
  </si>
  <si>
    <t>No. of Sample</t>
    <phoneticPr fontId="18" type="noConversion"/>
  </si>
  <si>
    <t>State</t>
    <phoneticPr fontId="18" type="noConversion"/>
  </si>
  <si>
    <r>
      <t>INNOVANCE</t>
    </r>
    <r>
      <rPr>
        <vertAlign val="superscript"/>
        <sz val="12"/>
        <color theme="1"/>
        <rFont val="Times New Roman"/>
        <family val="1"/>
      </rPr>
      <t>®</t>
    </r>
    <r>
      <rPr>
        <sz val="12"/>
        <color theme="1"/>
        <rFont val="Calibri"/>
        <family val="2"/>
      </rPr>
      <t xml:space="preserve"> assay kit (FEU ug/L)</t>
    </r>
  </si>
  <si>
    <t>PRM-MS method 1 nmol/L</t>
    <phoneticPr fontId="18" type="noConversion"/>
  </si>
  <si>
    <t>PRM-MS method 2 nmol/L</t>
    <phoneticPr fontId="18" type="noConversion"/>
  </si>
  <si>
    <t>PRM-MS method 1 (FEU ug/L)</t>
    <phoneticPr fontId="18" type="noConversion"/>
  </si>
  <si>
    <t>PRM-MS method 2 (FEU ug/L)</t>
    <phoneticPr fontId="18" type="noConversion"/>
  </si>
  <si>
    <t>PRM-MS method Average (FEU ug/L)</t>
    <phoneticPr fontId="18" type="noConversion"/>
  </si>
  <si>
    <t>average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</si>
</sst>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65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rgb="FFFF0000"/>
      <name val="等线"/>
      <family val="3"/>
      <charset val="134"/>
      <scheme val="minor"/>
    </font>
    <font>
      <sz val="11"/>
      <color theme="1"/>
      <name val="Calibri"/>
      <family val="2"/>
    </font>
    <font>
      <vertAlign val="superscript"/>
      <sz val="12"/>
      <color theme="1"/>
      <name val="Times New Roman"/>
      <family val="1"/>
    </font>
    <font>
      <sz val="12"/>
      <color theme="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NumberFormat="1" applyFont="1" applyFill="1" applyBorder="1" applyAlignment="1" applyProtection="1"/>
    <xf numFmtId="0" fontId="0" fillId="0" borderId="0" xfId="0" applyAlignment="1"/>
    <xf numFmtId="0" fontId="0" fillId="0" borderId="0" xfId="0" applyAlignment="1">
      <alignment vertical="center" wrapText="1"/>
    </xf>
    <xf numFmtId="0" fontId="14" fillId="0" borderId="0" xfId="0" applyFont="1">
      <alignment vertical="center"/>
    </xf>
    <xf numFmtId="0" fontId="19" fillId="0" borderId="0" xfId="0" applyFont="1" applyAlignment="1"/>
    <xf numFmtId="0" fontId="20" fillId="0" borderId="0" xfId="0" applyFont="1" applyAlignment="1">
      <alignment vertical="center" wrapText="1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002537182852143"/>
          <c:y val="8.9194015681682629E-2"/>
          <c:w val="0.7677524059492562"/>
          <c:h val="0.72470295905581605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Sheet1!$U$1</c:f>
              <c:strCache>
                <c:ptCount val="1"/>
                <c:pt idx="0">
                  <c:v>PRM-MS method Average (FEU ug/L)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Sheet1!$P$2:$P$25</c:f>
              <c:numCache>
                <c:formatCode>General</c:formatCode>
                <c:ptCount val="24"/>
                <c:pt idx="0">
                  <c:v>1700</c:v>
                </c:pt>
                <c:pt idx="1">
                  <c:v>4630</c:v>
                </c:pt>
                <c:pt idx="2">
                  <c:v>1320</c:v>
                </c:pt>
                <c:pt idx="3">
                  <c:v>16430</c:v>
                </c:pt>
                <c:pt idx="4">
                  <c:v>1100</c:v>
                </c:pt>
                <c:pt idx="5">
                  <c:v>23230</c:v>
                </c:pt>
                <c:pt idx="6">
                  <c:v>5010</c:v>
                </c:pt>
                <c:pt idx="7">
                  <c:v>1750</c:v>
                </c:pt>
                <c:pt idx="8">
                  <c:v>3540</c:v>
                </c:pt>
                <c:pt idx="9">
                  <c:v>2310</c:v>
                </c:pt>
                <c:pt idx="10">
                  <c:v>300</c:v>
                </c:pt>
                <c:pt idx="11">
                  <c:v>200</c:v>
                </c:pt>
                <c:pt idx="12">
                  <c:v>370</c:v>
                </c:pt>
                <c:pt idx="13">
                  <c:v>690</c:v>
                </c:pt>
                <c:pt idx="14">
                  <c:v>720</c:v>
                </c:pt>
                <c:pt idx="15">
                  <c:v>660</c:v>
                </c:pt>
                <c:pt idx="16">
                  <c:v>360</c:v>
                </c:pt>
                <c:pt idx="17">
                  <c:v>160</c:v>
                </c:pt>
                <c:pt idx="18">
                  <c:v>130</c:v>
                </c:pt>
                <c:pt idx="19">
                  <c:v>140</c:v>
                </c:pt>
                <c:pt idx="20">
                  <c:v>1350</c:v>
                </c:pt>
                <c:pt idx="21">
                  <c:v>2210</c:v>
                </c:pt>
                <c:pt idx="22">
                  <c:v>2820</c:v>
                </c:pt>
                <c:pt idx="23">
                  <c:v>1210</c:v>
                </c:pt>
              </c:numCache>
            </c:numRef>
          </c:xVal>
          <c:yVal>
            <c:numRef>
              <c:f>Sheet1!$U$2:$U$25</c:f>
              <c:numCache>
                <c:formatCode>General</c:formatCode>
                <c:ptCount val="24"/>
                <c:pt idx="0">
                  <c:v>15631.5</c:v>
                </c:pt>
                <c:pt idx="1">
                  <c:v>51984.3</c:v>
                </c:pt>
                <c:pt idx="2">
                  <c:v>14057.300000000001</c:v>
                </c:pt>
                <c:pt idx="3">
                  <c:v>151742</c:v>
                </c:pt>
                <c:pt idx="4">
                  <c:v>15111.3</c:v>
                </c:pt>
                <c:pt idx="5">
                  <c:v>331534</c:v>
                </c:pt>
                <c:pt idx="6">
                  <c:v>40165.9</c:v>
                </c:pt>
                <c:pt idx="7">
                  <c:v>5438.3</c:v>
                </c:pt>
                <c:pt idx="8">
                  <c:v>28599.1</c:v>
                </c:pt>
                <c:pt idx="9">
                  <c:v>15437.699999999999</c:v>
                </c:pt>
                <c:pt idx="10">
                  <c:v>2927.3999999999996</c:v>
                </c:pt>
                <c:pt idx="11">
                  <c:v>1526.6000000000001</c:v>
                </c:pt>
                <c:pt idx="12">
                  <c:v>2918.9000000000005</c:v>
                </c:pt>
                <c:pt idx="13">
                  <c:v>2364.6999999999998</c:v>
                </c:pt>
                <c:pt idx="14">
                  <c:v>6082.5999999999995</c:v>
                </c:pt>
                <c:pt idx="15">
                  <c:v>3320.1000000000004</c:v>
                </c:pt>
                <c:pt idx="16">
                  <c:v>8046.1</c:v>
                </c:pt>
                <c:pt idx="17">
                  <c:v>1297.0999999999999</c:v>
                </c:pt>
                <c:pt idx="18">
                  <c:v>1336.1999999999998</c:v>
                </c:pt>
                <c:pt idx="19">
                  <c:v>1601.4</c:v>
                </c:pt>
                <c:pt idx="20">
                  <c:v>7945.7999999999993</c:v>
                </c:pt>
                <c:pt idx="21">
                  <c:v>15451.3</c:v>
                </c:pt>
                <c:pt idx="22">
                  <c:v>100832.1</c:v>
                </c:pt>
                <c:pt idx="23">
                  <c:v>67593.7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67D-4CEC-BCC9-780E6131A39F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Sheet1!$P$26</c:f>
              <c:numCache>
                <c:formatCode>General</c:formatCode>
                <c:ptCount val="1"/>
                <c:pt idx="0">
                  <c:v>160</c:v>
                </c:pt>
              </c:numCache>
            </c:numRef>
          </c:xVal>
          <c:yVal>
            <c:numRef>
              <c:f>Sheet1!$U$26</c:f>
              <c:numCache>
                <c:formatCode>General</c:formatCode>
                <c:ptCount val="1"/>
                <c:pt idx="0">
                  <c:v>592688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67D-4CEC-BCC9-780E6131A3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6349007"/>
        <c:axId val="1646349839"/>
      </c:scatterChart>
      <c:valAx>
        <c:axId val="16463490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46349839"/>
        <c:crosses val="autoZero"/>
        <c:crossBetween val="midCat"/>
      </c:valAx>
      <c:valAx>
        <c:axId val="1646349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463490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209550</xdr:colOff>
      <xdr:row>16</xdr:row>
      <xdr:rowOff>28576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0.01895</cdr:x>
      <cdr:y>0.08469</cdr:y>
    </cdr:from>
    <cdr:to>
      <cdr:x>0.08801</cdr:x>
      <cdr:y>0.7557</cdr:y>
    </cdr:to>
    <cdr:sp macro="" textlink="">
      <cdr:nvSpPr>
        <cdr:cNvPr id="3" name="文本框 1"/>
        <cdr:cNvSpPr txBox="1"/>
      </cdr:nvSpPr>
      <cdr:spPr>
        <a:xfrm xmlns:a="http://schemas.openxmlformats.org/drawingml/2006/main" rot="10800000">
          <a:off x="120934" y="247651"/>
          <a:ext cx="440724" cy="19621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eaVert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100"/>
            <a:t>PRM-MS method (FEU </a:t>
          </a:r>
          <a:r>
            <a:rPr lang="el-GR" altLang="zh-CN" sz="1100">
              <a:latin typeface="Calibri" panose="020F0502020204030204" pitchFamily="34" charset="0"/>
              <a:ea typeface="等线" panose="02010600030101010101" pitchFamily="2" charset="-122"/>
              <a:cs typeface="Calibri" panose="020F0502020204030204" pitchFamily="34" charset="0"/>
            </a:rPr>
            <a:t>μ</a:t>
          </a:r>
          <a:r>
            <a:rPr lang="en-US" altLang="zh-CN" sz="1100">
              <a:latin typeface="Calibri" panose="020F0502020204030204" pitchFamily="34" charset="0"/>
              <a:ea typeface="等线" panose="02010600030101010101" pitchFamily="2" charset="-122"/>
              <a:cs typeface="Calibri" panose="020F0502020204030204" pitchFamily="34" charset="0"/>
            </a:rPr>
            <a:t>g</a:t>
          </a:r>
          <a:r>
            <a:rPr lang="en-US" altLang="zh-CN" sz="1100"/>
            <a:t>/L)</a:t>
          </a:r>
          <a:endParaRPr lang="zh-CN" altLang="en-US" sz="1100"/>
        </a:p>
      </cdr:txBody>
    </cdr:sp>
  </cdr:relSizeAnchor>
  <cdr:relSizeAnchor xmlns:cdr="http://schemas.openxmlformats.org/drawingml/2006/chartDrawing">
    <cdr:from>
      <cdr:x>0.33919</cdr:x>
      <cdr:y>0.89034</cdr:y>
    </cdr:from>
    <cdr:to>
      <cdr:x>0.8209</cdr:x>
      <cdr:y>0.98806</cdr:y>
    </cdr:to>
    <cdr:sp macro="" textlink="">
      <cdr:nvSpPr>
        <cdr:cNvPr id="4" name="文本框 1"/>
        <cdr:cNvSpPr txBox="1"/>
      </cdr:nvSpPr>
      <cdr:spPr>
        <a:xfrm xmlns:a="http://schemas.openxmlformats.org/drawingml/2006/main">
          <a:off x="2164654" y="2603511"/>
          <a:ext cx="3074096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100" baseline="0">
              <a:effectLst/>
              <a:latin typeface="+mn-lt"/>
              <a:ea typeface="+mn-ea"/>
              <a:cs typeface="+mn-cs"/>
            </a:rPr>
            <a:t>commercial D-dimer</a:t>
          </a:r>
          <a:r>
            <a:rPr lang="en-US" altLang="zh-CN" sz="1200" baseline="0">
              <a:latin typeface="Calibri" panose="020F0502020204030204" pitchFamily="34" charset="0"/>
              <a:cs typeface="Calibri" panose="020F0502020204030204" pitchFamily="34" charset="0"/>
            </a:rPr>
            <a:t> </a:t>
          </a:r>
          <a:r>
            <a:rPr lang="en-US" altLang="zh-CN" sz="1200" baseline="0"/>
            <a:t>assay </a:t>
          </a:r>
          <a:r>
            <a:rPr lang="en-US" altLang="zh-CN" sz="1200"/>
            <a:t>kit (FEU </a:t>
          </a:r>
          <a:r>
            <a:rPr lang="el-GR" altLang="zh-CN" sz="1200">
              <a:latin typeface="+mn-lt"/>
              <a:ea typeface="等线" panose="02010600030101010101" pitchFamily="2" charset="-122"/>
            </a:rPr>
            <a:t>μ</a:t>
          </a:r>
          <a:r>
            <a:rPr lang="en-US" altLang="zh-CN" sz="1200"/>
            <a:t>g/L)</a:t>
          </a:r>
          <a:endParaRPr lang="zh-CN" altLang="en-US" sz="1200"/>
        </a:p>
      </cdr:txBody>
    </cdr:sp>
  </cdr:relSizeAnchor>
</c:userShape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01"/>
  <sheetViews>
    <sheetView topLeftCell="B1" workbookViewId="0">
      <selection activeCell="K27" sqref="K27"/>
    </sheetView>
  </sheetViews>
  <sheetFormatPr defaultRowHeight="13.9" x14ac:dyDescent="0.4"/>
  <sheetData>
    <row r="1" spans="1:16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J1" t="s">
        <v>64</v>
      </c>
      <c r="K1">
        <v>1</v>
      </c>
      <c r="L1">
        <v>2</v>
      </c>
      <c r="M1" t="s">
        <v>65</v>
      </c>
      <c r="N1" t="s">
        <v>65</v>
      </c>
      <c r="O1" t="s">
        <v>66</v>
      </c>
      <c r="P1" t="s">
        <v>67</v>
      </c>
    </row>
    <row r="2" spans="1:16" x14ac:dyDescent="0.4">
      <c r="A2" t="s">
        <v>8</v>
      </c>
      <c r="B2" t="s">
        <v>9</v>
      </c>
      <c r="C2" t="s">
        <v>10</v>
      </c>
      <c r="D2">
        <v>21.16</v>
      </c>
      <c r="E2">
        <v>2531470</v>
      </c>
      <c r="F2">
        <v>0.46550000000000002</v>
      </c>
      <c r="G2">
        <v>0.43109999999999998</v>
      </c>
      <c r="H2" t="s">
        <v>11</v>
      </c>
      <c r="J2" t="s">
        <v>68</v>
      </c>
      <c r="K2">
        <v>0.43109999999999998</v>
      </c>
      <c r="L2">
        <v>0.4884</v>
      </c>
      <c r="M2">
        <f>K2*340</f>
        <v>146.57399999999998</v>
      </c>
      <c r="N2">
        <f>L2*340</f>
        <v>166.05600000000001</v>
      </c>
      <c r="O2">
        <f>(M2+N2)/2</f>
        <v>156.315</v>
      </c>
      <c r="P2" s="1">
        <v>1700</v>
      </c>
    </row>
    <row r="3" spans="1:16" x14ac:dyDescent="0.4">
      <c r="A3" t="s">
        <v>8</v>
      </c>
      <c r="B3" t="s">
        <v>9</v>
      </c>
      <c r="C3" t="s">
        <v>10</v>
      </c>
      <c r="D3">
        <v>21.21</v>
      </c>
      <c r="E3">
        <v>2191689</v>
      </c>
      <c r="F3">
        <v>0.5464</v>
      </c>
      <c r="G3">
        <v>0.4884</v>
      </c>
      <c r="H3" t="s">
        <v>12</v>
      </c>
      <c r="J3" t="s">
        <v>69</v>
      </c>
      <c r="K3">
        <v>1.4595</v>
      </c>
      <c r="L3">
        <v>1.5984</v>
      </c>
      <c r="M3">
        <f t="shared" ref="M3:N25" si="0">K3*340</f>
        <v>496.23</v>
      </c>
      <c r="N3">
        <f t="shared" si="0"/>
        <v>543.45600000000002</v>
      </c>
      <c r="O3">
        <f t="shared" ref="O3:O25" si="1">(M3+N3)/2</f>
        <v>519.84300000000007</v>
      </c>
      <c r="P3" s="1">
        <v>4630</v>
      </c>
    </row>
    <row r="4" spans="1:16" x14ac:dyDescent="0.4">
      <c r="A4" t="s">
        <v>8</v>
      </c>
      <c r="B4" t="s">
        <v>9</v>
      </c>
      <c r="C4" t="s">
        <v>10</v>
      </c>
      <c r="D4">
        <v>21.32</v>
      </c>
      <c r="E4">
        <v>6353956</v>
      </c>
      <c r="F4">
        <v>1.4327000000000001</v>
      </c>
      <c r="G4">
        <v>1.4595</v>
      </c>
      <c r="H4" t="s">
        <v>13</v>
      </c>
      <c r="J4" t="s">
        <v>70</v>
      </c>
      <c r="K4">
        <v>5.5899999999999998E-2</v>
      </c>
      <c r="L4">
        <v>3.8300000000000001E-2</v>
      </c>
      <c r="M4">
        <f t="shared" si="0"/>
        <v>19.006</v>
      </c>
      <c r="N4">
        <f t="shared" si="0"/>
        <v>13.022</v>
      </c>
      <c r="O4">
        <f t="shared" si="1"/>
        <v>16.013999999999999</v>
      </c>
      <c r="P4" s="2">
        <v>140</v>
      </c>
    </row>
    <row r="5" spans="1:16" x14ac:dyDescent="0.4">
      <c r="A5" t="s">
        <v>8</v>
      </c>
      <c r="B5" t="s">
        <v>9</v>
      </c>
      <c r="C5" t="s">
        <v>10</v>
      </c>
      <c r="D5">
        <v>21.16</v>
      </c>
      <c r="E5">
        <v>2592280</v>
      </c>
      <c r="F5">
        <v>1.6628000000000001</v>
      </c>
      <c r="G5">
        <v>1.5984</v>
      </c>
      <c r="H5" t="s">
        <v>14</v>
      </c>
      <c r="J5" t="s">
        <v>71</v>
      </c>
      <c r="K5">
        <v>0.4239</v>
      </c>
      <c r="L5">
        <v>0.40300000000000002</v>
      </c>
      <c r="M5">
        <f t="shared" si="0"/>
        <v>144.126</v>
      </c>
      <c r="N5">
        <f t="shared" si="0"/>
        <v>137.02000000000001</v>
      </c>
      <c r="O5">
        <f t="shared" si="1"/>
        <v>140.57300000000001</v>
      </c>
      <c r="P5" s="1">
        <v>1320</v>
      </c>
    </row>
    <row r="6" spans="1:16" x14ac:dyDescent="0.4">
      <c r="A6" t="s">
        <v>8</v>
      </c>
      <c r="B6" t="s">
        <v>9</v>
      </c>
      <c r="C6" t="s">
        <v>10</v>
      </c>
      <c r="D6">
        <v>21.48</v>
      </c>
      <c r="E6">
        <v>116357</v>
      </c>
      <c r="F6">
        <v>4.3900000000000002E-2</v>
      </c>
      <c r="G6">
        <v>5.5899999999999998E-2</v>
      </c>
      <c r="H6" t="s">
        <v>15</v>
      </c>
      <c r="J6" t="s">
        <v>72</v>
      </c>
      <c r="K6" s="3">
        <v>1.1507000000000001</v>
      </c>
      <c r="L6" s="3">
        <v>1.0808</v>
      </c>
      <c r="M6">
        <f>K6*340*4</f>
        <v>1564.952</v>
      </c>
      <c r="N6">
        <f>L6*340*4</f>
        <v>1469.8879999999999</v>
      </c>
      <c r="O6">
        <f t="shared" si="1"/>
        <v>1517.42</v>
      </c>
      <c r="P6" s="1">
        <v>16430</v>
      </c>
    </row>
    <row r="7" spans="1:16" x14ac:dyDescent="0.4">
      <c r="A7" t="s">
        <v>8</v>
      </c>
      <c r="B7" t="s">
        <v>9</v>
      </c>
      <c r="C7" t="s">
        <v>10</v>
      </c>
      <c r="D7">
        <v>21.56</v>
      </c>
      <c r="E7">
        <v>80447</v>
      </c>
      <c r="F7">
        <v>3.6299999999999999E-2</v>
      </c>
      <c r="G7">
        <v>3.8300000000000001E-2</v>
      </c>
      <c r="H7" t="s">
        <v>16</v>
      </c>
      <c r="J7" t="s">
        <v>73</v>
      </c>
      <c r="K7">
        <v>0.42430000000000001</v>
      </c>
      <c r="L7">
        <v>0.46460000000000001</v>
      </c>
      <c r="M7">
        <f t="shared" si="0"/>
        <v>144.262</v>
      </c>
      <c r="N7">
        <f t="shared" si="0"/>
        <v>157.964</v>
      </c>
      <c r="O7">
        <f t="shared" si="1"/>
        <v>151.113</v>
      </c>
      <c r="P7" s="1">
        <v>1100</v>
      </c>
    </row>
    <row r="8" spans="1:16" x14ac:dyDescent="0.4">
      <c r="A8" t="s">
        <v>8</v>
      </c>
      <c r="B8" t="s">
        <v>9</v>
      </c>
      <c r="C8" t="s">
        <v>10</v>
      </c>
      <c r="D8">
        <v>21.47</v>
      </c>
      <c r="E8">
        <v>1703530</v>
      </c>
      <c r="F8">
        <v>0.44819999999999999</v>
      </c>
      <c r="G8">
        <v>0.4239</v>
      </c>
      <c r="H8" t="s">
        <v>17</v>
      </c>
      <c r="J8" t="s">
        <v>74</v>
      </c>
      <c r="K8">
        <v>2.4293999999999998</v>
      </c>
      <c r="L8">
        <v>2.4460999999999999</v>
      </c>
      <c r="M8">
        <f>K8*340*4</f>
        <v>3303.9839999999999</v>
      </c>
      <c r="N8">
        <f>L8*340*4</f>
        <v>3326.6959999999999</v>
      </c>
      <c r="O8">
        <f t="shared" si="1"/>
        <v>3315.34</v>
      </c>
      <c r="P8" s="1">
        <v>23230</v>
      </c>
    </row>
    <row r="9" spans="1:16" x14ac:dyDescent="0.4">
      <c r="A9" t="s">
        <v>8</v>
      </c>
      <c r="B9" t="s">
        <v>9</v>
      </c>
      <c r="C9" t="s">
        <v>10</v>
      </c>
      <c r="D9">
        <v>21.38</v>
      </c>
      <c r="E9">
        <v>1537033</v>
      </c>
      <c r="F9">
        <v>0.41039999999999999</v>
      </c>
      <c r="G9">
        <v>0.40300000000000002</v>
      </c>
      <c r="H9" t="s">
        <v>18</v>
      </c>
      <c r="J9" s="4" t="s">
        <v>75</v>
      </c>
      <c r="K9">
        <v>0.23749999999999999</v>
      </c>
      <c r="L9">
        <v>0.22989999999999999</v>
      </c>
      <c r="M9">
        <f t="shared" si="0"/>
        <v>80.75</v>
      </c>
      <c r="N9">
        <f t="shared" si="0"/>
        <v>78.165999999999997</v>
      </c>
      <c r="O9">
        <f t="shared" si="1"/>
        <v>79.457999999999998</v>
      </c>
      <c r="P9" s="5">
        <v>1350</v>
      </c>
    </row>
    <row r="10" spans="1:16" x14ac:dyDescent="0.4">
      <c r="A10" t="s">
        <v>8</v>
      </c>
      <c r="B10" t="s">
        <v>9</v>
      </c>
      <c r="C10" t="s">
        <v>10</v>
      </c>
      <c r="D10">
        <v>21.12</v>
      </c>
      <c r="E10">
        <v>4139765</v>
      </c>
      <c r="F10">
        <v>1.1531</v>
      </c>
      <c r="G10">
        <v>1.1507000000000001</v>
      </c>
      <c r="H10" t="s">
        <v>19</v>
      </c>
      <c r="J10" t="s">
        <v>76</v>
      </c>
      <c r="K10">
        <v>1.1736</v>
      </c>
      <c r="L10">
        <v>1.1891</v>
      </c>
      <c r="M10">
        <f t="shared" si="0"/>
        <v>399.024</v>
      </c>
      <c r="N10">
        <f t="shared" si="0"/>
        <v>404.29400000000004</v>
      </c>
      <c r="O10">
        <f t="shared" si="1"/>
        <v>401.65899999999999</v>
      </c>
      <c r="P10" s="1">
        <v>5010</v>
      </c>
    </row>
    <row r="11" spans="1:16" x14ac:dyDescent="0.4">
      <c r="A11" t="s">
        <v>8</v>
      </c>
      <c r="B11" t="s">
        <v>9</v>
      </c>
      <c r="C11" t="s">
        <v>10</v>
      </c>
      <c r="D11">
        <v>21.08</v>
      </c>
      <c r="E11">
        <v>3069528</v>
      </c>
      <c r="F11">
        <v>1.0742</v>
      </c>
      <c r="G11">
        <v>1.0808</v>
      </c>
      <c r="H11" t="s">
        <v>20</v>
      </c>
      <c r="J11" t="s">
        <v>77</v>
      </c>
      <c r="K11">
        <v>0.15010000000000001</v>
      </c>
      <c r="L11">
        <v>0.16980000000000001</v>
      </c>
      <c r="M11">
        <f t="shared" si="0"/>
        <v>51.034000000000006</v>
      </c>
      <c r="N11">
        <f t="shared" si="0"/>
        <v>57.731999999999999</v>
      </c>
      <c r="O11">
        <f t="shared" si="1"/>
        <v>54.383000000000003</v>
      </c>
      <c r="P11" s="1">
        <v>1750</v>
      </c>
    </row>
    <row r="12" spans="1:16" x14ac:dyDescent="0.4">
      <c r="A12" t="s">
        <v>8</v>
      </c>
      <c r="B12" t="s">
        <v>9</v>
      </c>
      <c r="C12" t="s">
        <v>10</v>
      </c>
      <c r="D12">
        <v>21.24</v>
      </c>
      <c r="E12">
        <v>1153173</v>
      </c>
      <c r="F12">
        <v>0.39939999999999998</v>
      </c>
      <c r="G12">
        <v>0.42430000000000001</v>
      </c>
      <c r="H12" t="s">
        <v>21</v>
      </c>
      <c r="J12" s="4" t="s">
        <v>78</v>
      </c>
      <c r="K12">
        <v>0.4425</v>
      </c>
      <c r="L12">
        <v>0.46639999999999998</v>
      </c>
      <c r="M12">
        <f t="shared" si="0"/>
        <v>150.44999999999999</v>
      </c>
      <c r="N12">
        <f t="shared" si="0"/>
        <v>158.57599999999999</v>
      </c>
      <c r="O12">
        <f t="shared" si="1"/>
        <v>154.51299999999998</v>
      </c>
      <c r="P12" s="5">
        <v>2210</v>
      </c>
    </row>
    <row r="13" spans="1:16" x14ac:dyDescent="0.4">
      <c r="A13" t="s">
        <v>8</v>
      </c>
      <c r="B13" t="s">
        <v>9</v>
      </c>
      <c r="C13" t="s">
        <v>10</v>
      </c>
      <c r="D13">
        <v>21.16</v>
      </c>
      <c r="E13">
        <v>1074851</v>
      </c>
      <c r="F13">
        <v>0.45019999999999999</v>
      </c>
      <c r="G13">
        <v>0.46460000000000001</v>
      </c>
      <c r="H13" t="s">
        <v>22</v>
      </c>
      <c r="J13" t="s">
        <v>79</v>
      </c>
      <c r="K13">
        <v>0.87639999999999996</v>
      </c>
      <c r="L13">
        <v>0.80589999999999995</v>
      </c>
      <c r="M13">
        <f t="shared" si="0"/>
        <v>297.976</v>
      </c>
      <c r="N13">
        <f t="shared" si="0"/>
        <v>274.00599999999997</v>
      </c>
      <c r="O13">
        <f t="shared" si="1"/>
        <v>285.99099999999999</v>
      </c>
      <c r="P13" s="1">
        <v>3540</v>
      </c>
    </row>
    <row r="14" spans="1:16" x14ac:dyDescent="0.4">
      <c r="A14" t="s">
        <v>8</v>
      </c>
      <c r="B14" t="s">
        <v>9</v>
      </c>
      <c r="C14" t="s">
        <v>10</v>
      </c>
      <c r="D14">
        <v>21.21</v>
      </c>
      <c r="E14">
        <v>6317544</v>
      </c>
      <c r="F14">
        <v>2.3056000000000001</v>
      </c>
      <c r="G14">
        <v>2.4293999999999998</v>
      </c>
      <c r="H14" t="s">
        <v>23</v>
      </c>
      <c r="J14" s="4" t="s">
        <v>80</v>
      </c>
      <c r="K14" s="3">
        <v>2.9609000000000001</v>
      </c>
      <c r="L14" s="3">
        <v>2.9704000000000002</v>
      </c>
      <c r="M14">
        <f t="shared" si="0"/>
        <v>1006.706</v>
      </c>
      <c r="N14">
        <f t="shared" si="0"/>
        <v>1009.936</v>
      </c>
      <c r="O14">
        <f t="shared" si="1"/>
        <v>1008.321</v>
      </c>
      <c r="P14" s="5">
        <v>2820</v>
      </c>
    </row>
    <row r="15" spans="1:16" x14ac:dyDescent="0.4">
      <c r="A15" t="s">
        <v>8</v>
      </c>
      <c r="B15" t="s">
        <v>9</v>
      </c>
      <c r="C15" t="s">
        <v>10</v>
      </c>
      <c r="D15">
        <v>21.79</v>
      </c>
      <c r="E15">
        <v>8719796</v>
      </c>
      <c r="F15">
        <v>2.4573</v>
      </c>
      <c r="G15">
        <v>2.4460999999999999</v>
      </c>
      <c r="H15" t="s">
        <v>24</v>
      </c>
      <c r="J15" s="4" t="s">
        <v>81</v>
      </c>
      <c r="K15" s="3">
        <v>1.9698</v>
      </c>
      <c r="L15" s="3">
        <v>2.0063</v>
      </c>
      <c r="M15">
        <f t="shared" si="0"/>
        <v>669.73199999999997</v>
      </c>
      <c r="N15">
        <f t="shared" si="0"/>
        <v>682.14199999999994</v>
      </c>
      <c r="O15">
        <f t="shared" si="1"/>
        <v>675.9369999999999</v>
      </c>
      <c r="P15" s="5">
        <v>1210</v>
      </c>
    </row>
    <row r="16" spans="1:16" x14ac:dyDescent="0.4">
      <c r="A16" t="s">
        <v>8</v>
      </c>
      <c r="B16" t="s">
        <v>9</v>
      </c>
      <c r="C16" t="s">
        <v>10</v>
      </c>
      <c r="D16">
        <v>21.38</v>
      </c>
      <c r="E16">
        <v>1228395</v>
      </c>
      <c r="F16">
        <v>0.2319</v>
      </c>
      <c r="G16">
        <v>0.23749999999999999</v>
      </c>
      <c r="H16" t="s">
        <v>25</v>
      </c>
      <c r="J16" t="s">
        <v>82</v>
      </c>
      <c r="K16">
        <v>0.51739999999999997</v>
      </c>
      <c r="L16">
        <v>0.39069999999999999</v>
      </c>
      <c r="M16">
        <f t="shared" si="0"/>
        <v>175.916</v>
      </c>
      <c r="N16">
        <f t="shared" si="0"/>
        <v>132.83799999999999</v>
      </c>
      <c r="O16">
        <f t="shared" si="1"/>
        <v>154.37700000000001</v>
      </c>
      <c r="P16" s="1">
        <v>2310</v>
      </c>
    </row>
    <row r="17" spans="1:16" x14ac:dyDescent="0.4">
      <c r="A17" t="s">
        <v>8</v>
      </c>
      <c r="B17" t="s">
        <v>9</v>
      </c>
      <c r="C17" t="s">
        <v>10</v>
      </c>
      <c r="D17">
        <v>21.27</v>
      </c>
      <c r="E17">
        <v>780958</v>
      </c>
      <c r="F17">
        <v>0.20710000000000001</v>
      </c>
      <c r="G17">
        <v>0.22989999999999999</v>
      </c>
      <c r="H17" t="s">
        <v>26</v>
      </c>
      <c r="J17" t="s">
        <v>83</v>
      </c>
      <c r="K17">
        <v>8.8499999999999995E-2</v>
      </c>
      <c r="L17">
        <v>8.3699999999999997E-2</v>
      </c>
      <c r="M17">
        <f t="shared" si="0"/>
        <v>30.09</v>
      </c>
      <c r="N17">
        <f t="shared" si="0"/>
        <v>28.457999999999998</v>
      </c>
      <c r="O17">
        <f t="shared" si="1"/>
        <v>29.274000000000001</v>
      </c>
      <c r="P17" s="2">
        <v>300</v>
      </c>
    </row>
    <row r="18" spans="1:16" x14ac:dyDescent="0.4">
      <c r="A18" t="s">
        <v>8</v>
      </c>
      <c r="B18" t="s">
        <v>9</v>
      </c>
      <c r="C18" t="s">
        <v>10</v>
      </c>
      <c r="D18">
        <v>21.07</v>
      </c>
      <c r="E18">
        <v>7131266</v>
      </c>
      <c r="F18">
        <v>1.2017</v>
      </c>
      <c r="G18">
        <v>1.1736</v>
      </c>
      <c r="H18" t="s">
        <v>27</v>
      </c>
      <c r="J18" t="s">
        <v>84</v>
      </c>
      <c r="K18">
        <v>5.2900000000000003E-2</v>
      </c>
      <c r="L18">
        <v>3.6900000000000002E-2</v>
      </c>
      <c r="M18">
        <f t="shared" si="0"/>
        <v>17.986000000000001</v>
      </c>
      <c r="N18">
        <f t="shared" si="0"/>
        <v>12.546000000000001</v>
      </c>
      <c r="O18">
        <f t="shared" si="1"/>
        <v>15.266000000000002</v>
      </c>
      <c r="P18" s="2">
        <v>200</v>
      </c>
    </row>
    <row r="19" spans="1:16" x14ac:dyDescent="0.4">
      <c r="A19" t="s">
        <v>8</v>
      </c>
      <c r="B19" t="s">
        <v>9</v>
      </c>
      <c r="C19" t="s">
        <v>10</v>
      </c>
      <c r="D19">
        <v>21.09</v>
      </c>
      <c r="E19">
        <v>6336092</v>
      </c>
      <c r="F19">
        <v>1.1754</v>
      </c>
      <c r="G19">
        <v>1.1891</v>
      </c>
      <c r="H19" t="s">
        <v>28</v>
      </c>
      <c r="J19" t="s">
        <v>85</v>
      </c>
      <c r="K19">
        <v>8.8900000000000007E-2</v>
      </c>
      <c r="L19">
        <v>8.2799999999999999E-2</v>
      </c>
      <c r="M19">
        <f t="shared" si="0"/>
        <v>30.226000000000003</v>
      </c>
      <c r="N19">
        <f t="shared" si="0"/>
        <v>28.152000000000001</v>
      </c>
      <c r="O19">
        <f t="shared" si="1"/>
        <v>29.189</v>
      </c>
      <c r="P19" s="2">
        <v>370</v>
      </c>
    </row>
    <row r="20" spans="1:16" x14ac:dyDescent="0.4">
      <c r="A20" t="s">
        <v>8</v>
      </c>
      <c r="B20" t="s">
        <v>9</v>
      </c>
      <c r="C20" t="s">
        <v>10</v>
      </c>
      <c r="D20">
        <v>21.26</v>
      </c>
      <c r="E20">
        <v>536190</v>
      </c>
      <c r="F20">
        <v>0.1479</v>
      </c>
      <c r="G20">
        <v>0.15010000000000001</v>
      </c>
      <c r="H20" t="s">
        <v>29</v>
      </c>
      <c r="J20" t="s">
        <v>86</v>
      </c>
      <c r="K20">
        <v>7.3200000000000001E-2</v>
      </c>
      <c r="L20">
        <v>6.59E-2</v>
      </c>
      <c r="M20">
        <f t="shared" si="0"/>
        <v>24.888000000000002</v>
      </c>
      <c r="N20">
        <f t="shared" si="0"/>
        <v>22.405999999999999</v>
      </c>
      <c r="O20">
        <f t="shared" si="1"/>
        <v>23.646999999999998</v>
      </c>
      <c r="P20" s="2">
        <v>690</v>
      </c>
    </row>
    <row r="21" spans="1:16" x14ac:dyDescent="0.4">
      <c r="A21" t="s">
        <v>8</v>
      </c>
      <c r="B21" t="s">
        <v>9</v>
      </c>
      <c r="C21" t="s">
        <v>10</v>
      </c>
      <c r="D21">
        <v>21.16</v>
      </c>
      <c r="E21">
        <v>730194</v>
      </c>
      <c r="F21">
        <v>0.1875</v>
      </c>
      <c r="G21">
        <v>0.16980000000000001</v>
      </c>
      <c r="H21" t="s">
        <v>30</v>
      </c>
      <c r="J21" t="s">
        <v>87</v>
      </c>
      <c r="K21">
        <v>0.19170000000000001</v>
      </c>
      <c r="L21">
        <v>0.1661</v>
      </c>
      <c r="M21">
        <f t="shared" si="0"/>
        <v>65.177999999999997</v>
      </c>
      <c r="N21">
        <f t="shared" si="0"/>
        <v>56.473999999999997</v>
      </c>
      <c r="O21">
        <f t="shared" si="1"/>
        <v>60.825999999999993</v>
      </c>
      <c r="P21" s="2">
        <v>720</v>
      </c>
    </row>
    <row r="22" spans="1:16" x14ac:dyDescent="0.4">
      <c r="A22" t="s">
        <v>8</v>
      </c>
      <c r="B22" t="s">
        <v>9</v>
      </c>
      <c r="C22" t="s">
        <v>10</v>
      </c>
      <c r="D22">
        <v>21.18</v>
      </c>
      <c r="E22">
        <v>2527740</v>
      </c>
      <c r="F22">
        <v>0.46079999999999999</v>
      </c>
      <c r="G22">
        <v>0.4425</v>
      </c>
      <c r="H22" t="s">
        <v>31</v>
      </c>
      <c r="J22" t="s">
        <v>88</v>
      </c>
      <c r="K22">
        <v>9.2899999999999996E-2</v>
      </c>
      <c r="L22">
        <v>0.1024</v>
      </c>
      <c r="M22">
        <f t="shared" si="0"/>
        <v>31.585999999999999</v>
      </c>
      <c r="N22">
        <f t="shared" si="0"/>
        <v>34.816000000000003</v>
      </c>
      <c r="O22">
        <f t="shared" si="1"/>
        <v>33.201000000000001</v>
      </c>
      <c r="P22" s="2">
        <v>660</v>
      </c>
    </row>
    <row r="23" spans="1:16" x14ac:dyDescent="0.4">
      <c r="A23" t="s">
        <v>8</v>
      </c>
      <c r="B23" t="s">
        <v>9</v>
      </c>
      <c r="C23" t="s">
        <v>10</v>
      </c>
      <c r="D23">
        <v>21.11</v>
      </c>
      <c r="E23">
        <v>2093645</v>
      </c>
      <c r="F23">
        <v>0.48299999999999998</v>
      </c>
      <c r="G23">
        <v>0.46639999999999998</v>
      </c>
      <c r="H23" t="s">
        <v>32</v>
      </c>
      <c r="J23" t="s">
        <v>89</v>
      </c>
      <c r="K23">
        <v>0.24660000000000001</v>
      </c>
      <c r="L23">
        <v>0.22670000000000001</v>
      </c>
      <c r="M23">
        <f t="shared" si="0"/>
        <v>83.844000000000008</v>
      </c>
      <c r="N23">
        <f t="shared" si="0"/>
        <v>77.078000000000003</v>
      </c>
      <c r="O23">
        <f t="shared" si="1"/>
        <v>80.461000000000013</v>
      </c>
      <c r="P23" s="2">
        <v>360</v>
      </c>
    </row>
    <row r="24" spans="1:16" x14ac:dyDescent="0.4">
      <c r="A24" t="s">
        <v>8</v>
      </c>
      <c r="B24" t="s">
        <v>9</v>
      </c>
      <c r="C24" t="s">
        <v>10</v>
      </c>
      <c r="D24">
        <v>21.27</v>
      </c>
      <c r="E24">
        <v>4078504</v>
      </c>
      <c r="F24">
        <v>0.90410000000000001</v>
      </c>
      <c r="G24">
        <v>0.87639999999999996</v>
      </c>
      <c r="H24" t="s">
        <v>33</v>
      </c>
      <c r="J24" t="s">
        <v>90</v>
      </c>
      <c r="K24">
        <v>2.8899999999999999E-2</v>
      </c>
      <c r="L24">
        <v>4.7399999999999998E-2</v>
      </c>
      <c r="M24">
        <f t="shared" si="0"/>
        <v>9.8259999999999987</v>
      </c>
      <c r="N24">
        <f t="shared" si="0"/>
        <v>16.116</v>
      </c>
      <c r="O24">
        <f t="shared" si="1"/>
        <v>12.971</v>
      </c>
      <c r="P24" s="2">
        <v>160</v>
      </c>
    </row>
    <row r="25" spans="1:16" x14ac:dyDescent="0.4">
      <c r="A25" t="s">
        <v>8</v>
      </c>
      <c r="B25" t="s">
        <v>9</v>
      </c>
      <c r="C25" t="s">
        <v>10</v>
      </c>
      <c r="D25">
        <v>21.19</v>
      </c>
      <c r="E25">
        <v>3445728</v>
      </c>
      <c r="F25">
        <v>0.75819999999999999</v>
      </c>
      <c r="G25">
        <v>0.80589999999999995</v>
      </c>
      <c r="H25" t="s">
        <v>34</v>
      </c>
      <c r="J25" t="s">
        <v>91</v>
      </c>
      <c r="K25">
        <v>4.3700000000000003E-2</v>
      </c>
      <c r="L25">
        <v>3.49E-2</v>
      </c>
      <c r="M25">
        <f t="shared" si="0"/>
        <v>14.858000000000001</v>
      </c>
      <c r="N25">
        <f t="shared" si="0"/>
        <v>11.866</v>
      </c>
      <c r="O25">
        <f t="shared" si="1"/>
        <v>13.362</v>
      </c>
      <c r="P25" s="2">
        <v>130</v>
      </c>
    </row>
    <row r="26" spans="1:16" x14ac:dyDescent="0.4">
      <c r="A26" t="s">
        <v>8</v>
      </c>
      <c r="B26" t="s">
        <v>9</v>
      </c>
      <c r="C26" t="s">
        <v>10</v>
      </c>
      <c r="D26">
        <v>24.42</v>
      </c>
      <c r="E26">
        <v>25857912</v>
      </c>
      <c r="F26">
        <v>2.9373</v>
      </c>
      <c r="G26">
        <v>2.9609000000000001</v>
      </c>
      <c r="H26" t="s">
        <v>35</v>
      </c>
    </row>
    <row r="27" spans="1:16" x14ac:dyDescent="0.4">
      <c r="A27" t="s">
        <v>8</v>
      </c>
      <c r="B27" t="s">
        <v>9</v>
      </c>
      <c r="C27" t="s">
        <v>10</v>
      </c>
      <c r="D27">
        <v>24.34</v>
      </c>
      <c r="E27">
        <v>28175000</v>
      </c>
      <c r="F27">
        <v>2.8828999999999998</v>
      </c>
      <c r="G27">
        <v>2.9704000000000002</v>
      </c>
      <c r="H27" t="s">
        <v>36</v>
      </c>
      <c r="J27" t="s">
        <v>92</v>
      </c>
      <c r="K27">
        <v>17.901900000000001</v>
      </c>
      <c r="L27">
        <v>16.9621</v>
      </c>
      <c r="P27" s="2">
        <v>160</v>
      </c>
    </row>
    <row r="28" spans="1:16" x14ac:dyDescent="0.4">
      <c r="A28" t="s">
        <v>8</v>
      </c>
      <c r="B28" t="s">
        <v>9</v>
      </c>
      <c r="C28" t="s">
        <v>10</v>
      </c>
      <c r="D28">
        <v>24.33</v>
      </c>
      <c r="E28">
        <v>21849860</v>
      </c>
      <c r="F28">
        <v>1.9306000000000001</v>
      </c>
      <c r="G28">
        <v>1.9698</v>
      </c>
      <c r="H28" t="s">
        <v>37</v>
      </c>
    </row>
    <row r="29" spans="1:16" x14ac:dyDescent="0.4">
      <c r="A29" t="s">
        <v>8</v>
      </c>
      <c r="B29" t="s">
        <v>9</v>
      </c>
      <c r="C29" t="s">
        <v>10</v>
      </c>
      <c r="D29">
        <v>24.33</v>
      </c>
      <c r="E29">
        <v>25933212</v>
      </c>
      <c r="F29">
        <v>1.952</v>
      </c>
      <c r="G29">
        <v>2.0063</v>
      </c>
      <c r="H29" t="s">
        <v>38</v>
      </c>
    </row>
    <row r="30" spans="1:16" x14ac:dyDescent="0.4">
      <c r="A30" t="s">
        <v>8</v>
      </c>
      <c r="B30" t="s">
        <v>9</v>
      </c>
      <c r="C30" t="s">
        <v>10</v>
      </c>
      <c r="D30">
        <v>21.12</v>
      </c>
      <c r="E30">
        <v>1442412</v>
      </c>
      <c r="F30">
        <v>0.4879</v>
      </c>
      <c r="G30">
        <v>0.51739999999999997</v>
      </c>
      <c r="H30" t="s">
        <v>39</v>
      </c>
    </row>
    <row r="31" spans="1:16" x14ac:dyDescent="0.4">
      <c r="A31" t="s">
        <v>8</v>
      </c>
      <c r="B31" t="s">
        <v>9</v>
      </c>
      <c r="C31" t="s">
        <v>10</v>
      </c>
      <c r="D31">
        <v>21</v>
      </c>
      <c r="E31">
        <v>1075183</v>
      </c>
      <c r="F31">
        <v>0.34910000000000002</v>
      </c>
      <c r="G31">
        <v>0.39069999999999999</v>
      </c>
      <c r="H31" t="s">
        <v>40</v>
      </c>
    </row>
    <row r="32" spans="1:16" x14ac:dyDescent="0.4">
      <c r="A32" t="s">
        <v>8</v>
      </c>
      <c r="B32" t="s">
        <v>9</v>
      </c>
      <c r="C32" t="s">
        <v>10</v>
      </c>
      <c r="D32">
        <v>21.71</v>
      </c>
      <c r="E32">
        <v>570133</v>
      </c>
      <c r="F32">
        <v>9.3100000000000002E-2</v>
      </c>
      <c r="G32">
        <v>8.8499999999999995E-2</v>
      </c>
      <c r="H32" t="s">
        <v>41</v>
      </c>
    </row>
    <row r="33" spans="1:8" x14ac:dyDescent="0.4">
      <c r="A33" t="s">
        <v>8</v>
      </c>
      <c r="B33" t="s">
        <v>9</v>
      </c>
      <c r="C33" t="s">
        <v>10</v>
      </c>
      <c r="D33">
        <v>21.73</v>
      </c>
      <c r="E33">
        <v>368967</v>
      </c>
      <c r="F33">
        <v>8.0600000000000005E-2</v>
      </c>
      <c r="G33">
        <v>8.3699999999999997E-2</v>
      </c>
      <c r="H33" t="s">
        <v>42</v>
      </c>
    </row>
    <row r="34" spans="1:8" x14ac:dyDescent="0.4">
      <c r="A34" t="s">
        <v>8</v>
      </c>
      <c r="B34" t="s">
        <v>9</v>
      </c>
      <c r="C34" t="s">
        <v>10</v>
      </c>
      <c r="D34">
        <v>21.86</v>
      </c>
      <c r="E34">
        <v>321862</v>
      </c>
      <c r="F34">
        <v>5.67E-2</v>
      </c>
      <c r="G34">
        <v>5.2900000000000003E-2</v>
      </c>
      <c r="H34" t="s">
        <v>43</v>
      </c>
    </row>
    <row r="35" spans="1:8" x14ac:dyDescent="0.4">
      <c r="A35" t="s">
        <v>8</v>
      </c>
      <c r="B35" t="s">
        <v>9</v>
      </c>
      <c r="C35" t="s">
        <v>10</v>
      </c>
      <c r="D35">
        <v>21.85</v>
      </c>
      <c r="E35">
        <v>257835</v>
      </c>
      <c r="F35">
        <v>3.7699999999999997E-2</v>
      </c>
      <c r="G35">
        <v>3.6900000000000002E-2</v>
      </c>
      <c r="H35" t="s">
        <v>44</v>
      </c>
    </row>
    <row r="36" spans="1:8" x14ac:dyDescent="0.4">
      <c r="A36" t="s">
        <v>8</v>
      </c>
      <c r="B36" t="s">
        <v>9</v>
      </c>
      <c r="C36" t="s">
        <v>10</v>
      </c>
      <c r="D36">
        <v>21.6</v>
      </c>
      <c r="E36">
        <v>685629</v>
      </c>
      <c r="F36">
        <v>8.5400000000000004E-2</v>
      </c>
      <c r="G36">
        <v>8.8900000000000007E-2</v>
      </c>
      <c r="H36" t="s">
        <v>45</v>
      </c>
    </row>
    <row r="37" spans="1:8" x14ac:dyDescent="0.4">
      <c r="A37" t="s">
        <v>8</v>
      </c>
      <c r="B37" t="s">
        <v>9</v>
      </c>
      <c r="C37" t="s">
        <v>10</v>
      </c>
      <c r="D37">
        <v>21.56</v>
      </c>
      <c r="E37">
        <v>738657</v>
      </c>
      <c r="F37">
        <v>6.8599999999999994E-2</v>
      </c>
      <c r="G37">
        <v>8.2799999999999999E-2</v>
      </c>
      <c r="H37" t="s">
        <v>46</v>
      </c>
    </row>
    <row r="38" spans="1:8" x14ac:dyDescent="0.4">
      <c r="A38" t="s">
        <v>8</v>
      </c>
      <c r="B38" t="s">
        <v>9</v>
      </c>
      <c r="C38" t="s">
        <v>10</v>
      </c>
      <c r="D38">
        <v>21.53</v>
      </c>
      <c r="E38">
        <v>402728</v>
      </c>
      <c r="F38">
        <v>8.1199999999999994E-2</v>
      </c>
      <c r="G38">
        <v>7.3200000000000001E-2</v>
      </c>
      <c r="H38" t="s">
        <v>47</v>
      </c>
    </row>
    <row r="39" spans="1:8" x14ac:dyDescent="0.4">
      <c r="A39" t="s">
        <v>8</v>
      </c>
      <c r="B39" t="s">
        <v>9</v>
      </c>
      <c r="C39" t="s">
        <v>10</v>
      </c>
      <c r="D39">
        <v>21.45</v>
      </c>
      <c r="E39">
        <v>351672</v>
      </c>
      <c r="F39">
        <v>5.2499999999999998E-2</v>
      </c>
      <c r="G39">
        <v>6.59E-2</v>
      </c>
      <c r="H39" t="s">
        <v>48</v>
      </c>
    </row>
    <row r="40" spans="1:8" x14ac:dyDescent="0.4">
      <c r="A40" t="s">
        <v>8</v>
      </c>
      <c r="B40" t="s">
        <v>9</v>
      </c>
      <c r="C40" t="s">
        <v>10</v>
      </c>
      <c r="D40">
        <v>21.32</v>
      </c>
      <c r="E40">
        <v>673126</v>
      </c>
      <c r="F40">
        <v>0.2001</v>
      </c>
      <c r="G40">
        <v>0.19170000000000001</v>
      </c>
      <c r="H40" t="s">
        <v>49</v>
      </c>
    </row>
    <row r="41" spans="1:8" x14ac:dyDescent="0.4">
      <c r="A41" t="s">
        <v>8</v>
      </c>
      <c r="B41" t="s">
        <v>9</v>
      </c>
      <c r="C41" t="s">
        <v>10</v>
      </c>
      <c r="D41">
        <v>21.16</v>
      </c>
      <c r="E41">
        <v>670743</v>
      </c>
      <c r="F41">
        <v>0.1646</v>
      </c>
      <c r="G41">
        <v>0.1661</v>
      </c>
      <c r="H41" t="s">
        <v>50</v>
      </c>
    </row>
    <row r="42" spans="1:8" x14ac:dyDescent="0.4">
      <c r="A42" t="s">
        <v>8</v>
      </c>
      <c r="B42" t="s">
        <v>9</v>
      </c>
      <c r="C42" t="s">
        <v>10</v>
      </c>
      <c r="D42">
        <v>21.5</v>
      </c>
      <c r="E42">
        <v>680505</v>
      </c>
      <c r="F42">
        <v>9.1899999999999996E-2</v>
      </c>
      <c r="G42">
        <v>9.2899999999999996E-2</v>
      </c>
      <c r="H42" t="s">
        <v>51</v>
      </c>
    </row>
    <row r="43" spans="1:8" x14ac:dyDescent="0.4">
      <c r="A43" t="s">
        <v>8</v>
      </c>
      <c r="B43" t="s">
        <v>9</v>
      </c>
      <c r="C43" t="s">
        <v>10</v>
      </c>
      <c r="D43">
        <v>21.45</v>
      </c>
      <c r="E43">
        <v>441918</v>
      </c>
      <c r="F43">
        <v>9.5000000000000001E-2</v>
      </c>
      <c r="G43">
        <v>0.1024</v>
      </c>
      <c r="H43" t="s">
        <v>52</v>
      </c>
    </row>
    <row r="44" spans="1:8" x14ac:dyDescent="0.4">
      <c r="A44" t="s">
        <v>8</v>
      </c>
      <c r="B44" t="s">
        <v>9</v>
      </c>
      <c r="C44" t="s">
        <v>10</v>
      </c>
      <c r="D44">
        <v>21.46</v>
      </c>
      <c r="E44">
        <v>863010</v>
      </c>
      <c r="F44">
        <v>0.25</v>
      </c>
      <c r="G44">
        <v>0.24660000000000001</v>
      </c>
      <c r="H44" t="s">
        <v>53</v>
      </c>
    </row>
    <row r="45" spans="1:8" x14ac:dyDescent="0.4">
      <c r="A45" t="s">
        <v>8</v>
      </c>
      <c r="B45" t="s">
        <v>9</v>
      </c>
      <c r="C45" t="s">
        <v>10</v>
      </c>
      <c r="D45">
        <v>21.41</v>
      </c>
      <c r="E45">
        <v>1031086</v>
      </c>
      <c r="F45">
        <v>0.24049999999999999</v>
      </c>
      <c r="G45">
        <v>0.22670000000000001</v>
      </c>
      <c r="H45" t="s">
        <v>54</v>
      </c>
    </row>
    <row r="46" spans="1:8" x14ac:dyDescent="0.4">
      <c r="A46" t="s">
        <v>8</v>
      </c>
      <c r="B46" t="s">
        <v>9</v>
      </c>
      <c r="C46" t="s">
        <v>10</v>
      </c>
      <c r="D46">
        <v>21.57</v>
      </c>
      <c r="E46">
        <v>96692</v>
      </c>
      <c r="F46">
        <v>2.81E-2</v>
      </c>
      <c r="G46">
        <v>2.8899999999999999E-2</v>
      </c>
      <c r="H46" t="s">
        <v>55</v>
      </c>
    </row>
    <row r="47" spans="1:8" x14ac:dyDescent="0.4">
      <c r="A47" t="s">
        <v>8</v>
      </c>
      <c r="B47" t="s">
        <v>9</v>
      </c>
      <c r="C47" t="s">
        <v>10</v>
      </c>
      <c r="D47">
        <v>21.48</v>
      </c>
      <c r="E47">
        <v>99640</v>
      </c>
      <c r="F47">
        <v>3.44E-2</v>
      </c>
      <c r="G47">
        <v>4.7399999999999998E-2</v>
      </c>
      <c r="H47" t="s">
        <v>56</v>
      </c>
    </row>
    <row r="48" spans="1:8" x14ac:dyDescent="0.4">
      <c r="A48" t="s">
        <v>8</v>
      </c>
      <c r="B48" t="s">
        <v>9</v>
      </c>
      <c r="C48" t="s">
        <v>10</v>
      </c>
      <c r="D48">
        <v>21.44</v>
      </c>
      <c r="E48">
        <v>39526</v>
      </c>
      <c r="F48">
        <v>1.7000000000000001E-2</v>
      </c>
      <c r="G48">
        <v>4.3700000000000003E-2</v>
      </c>
      <c r="H48" t="s">
        <v>57</v>
      </c>
    </row>
    <row r="49" spans="1:8" x14ac:dyDescent="0.4">
      <c r="A49" t="s">
        <v>8</v>
      </c>
      <c r="B49" t="s">
        <v>9</v>
      </c>
      <c r="C49" t="s">
        <v>10</v>
      </c>
      <c r="D49">
        <v>21.53</v>
      </c>
      <c r="E49">
        <v>57158</v>
      </c>
      <c r="F49">
        <v>1.9699999999999999E-2</v>
      </c>
      <c r="G49">
        <v>3.49E-2</v>
      </c>
      <c r="H49" t="s">
        <v>58</v>
      </c>
    </row>
    <row r="50" spans="1:8" x14ac:dyDescent="0.4">
      <c r="A50" t="s">
        <v>8</v>
      </c>
      <c r="B50" t="s">
        <v>9</v>
      </c>
      <c r="C50" t="s">
        <v>10</v>
      </c>
      <c r="D50">
        <v>21.57</v>
      </c>
      <c r="E50">
        <v>109622856</v>
      </c>
      <c r="F50">
        <v>17.7502</v>
      </c>
      <c r="G50">
        <v>17.901900000000001</v>
      </c>
      <c r="H50" t="s">
        <v>59</v>
      </c>
    </row>
    <row r="51" spans="1:8" x14ac:dyDescent="0.4">
      <c r="A51" t="s">
        <v>8</v>
      </c>
      <c r="B51" t="s">
        <v>9</v>
      </c>
      <c r="C51" t="s">
        <v>10</v>
      </c>
      <c r="D51">
        <v>21.56</v>
      </c>
      <c r="E51">
        <v>105539120</v>
      </c>
      <c r="F51">
        <v>16.753</v>
      </c>
      <c r="G51">
        <v>16.9621</v>
      </c>
      <c r="H51" t="s">
        <v>60</v>
      </c>
    </row>
    <row r="52" spans="1:8" x14ac:dyDescent="0.4">
      <c r="A52" t="s">
        <v>8</v>
      </c>
      <c r="B52" t="s">
        <v>9</v>
      </c>
      <c r="C52" t="s">
        <v>61</v>
      </c>
      <c r="D52">
        <v>21.18</v>
      </c>
      <c r="E52">
        <v>5438470</v>
      </c>
      <c r="F52" t="e">
        <v>#N/A</v>
      </c>
      <c r="G52">
        <v>0.43109999999999998</v>
      </c>
      <c r="H52" t="s">
        <v>11</v>
      </c>
    </row>
    <row r="53" spans="1:8" x14ac:dyDescent="0.4">
      <c r="A53" t="s">
        <v>8</v>
      </c>
      <c r="B53" t="s">
        <v>9</v>
      </c>
      <c r="C53" t="s">
        <v>61</v>
      </c>
      <c r="D53">
        <v>21.21</v>
      </c>
      <c r="E53">
        <v>4010835</v>
      </c>
      <c r="F53" t="e">
        <v>#N/A</v>
      </c>
      <c r="G53">
        <v>0.4884</v>
      </c>
      <c r="H53" t="s">
        <v>12</v>
      </c>
    </row>
    <row r="54" spans="1:8" x14ac:dyDescent="0.4">
      <c r="A54" t="s">
        <v>8</v>
      </c>
      <c r="B54" t="s">
        <v>9</v>
      </c>
      <c r="C54" t="s">
        <v>61</v>
      </c>
      <c r="D54">
        <v>21.35</v>
      </c>
      <c r="E54">
        <v>4435054</v>
      </c>
      <c r="F54" t="e">
        <v>#N/A</v>
      </c>
      <c r="G54">
        <v>1.4595</v>
      </c>
      <c r="H54" t="s">
        <v>13</v>
      </c>
    </row>
    <row r="55" spans="1:8" x14ac:dyDescent="0.4">
      <c r="A55" t="s">
        <v>8</v>
      </c>
      <c r="B55" t="s">
        <v>9</v>
      </c>
      <c r="C55" t="s">
        <v>61</v>
      </c>
      <c r="D55">
        <v>21.18</v>
      </c>
      <c r="E55">
        <v>1558960</v>
      </c>
      <c r="F55" t="e">
        <v>#N/A</v>
      </c>
      <c r="G55">
        <v>1.5984</v>
      </c>
      <c r="H55" t="s">
        <v>14</v>
      </c>
    </row>
    <row r="56" spans="1:8" x14ac:dyDescent="0.4">
      <c r="A56" t="s">
        <v>8</v>
      </c>
      <c r="B56" t="s">
        <v>9</v>
      </c>
      <c r="C56" t="s">
        <v>61</v>
      </c>
      <c r="D56">
        <v>21.53</v>
      </c>
      <c r="E56">
        <v>2652050</v>
      </c>
      <c r="F56" t="e">
        <v>#N/A</v>
      </c>
      <c r="G56">
        <v>5.5899999999999998E-2</v>
      </c>
      <c r="H56" t="s">
        <v>15</v>
      </c>
    </row>
    <row r="57" spans="1:8" x14ac:dyDescent="0.4">
      <c r="A57" t="s">
        <v>8</v>
      </c>
      <c r="B57" t="s">
        <v>9</v>
      </c>
      <c r="C57" t="s">
        <v>61</v>
      </c>
      <c r="D57">
        <v>21.56</v>
      </c>
      <c r="E57">
        <v>2214556</v>
      </c>
      <c r="F57" t="e">
        <v>#N/A</v>
      </c>
      <c r="G57">
        <v>3.8300000000000001E-2</v>
      </c>
      <c r="H57" t="s">
        <v>16</v>
      </c>
    </row>
    <row r="58" spans="1:8" x14ac:dyDescent="0.4">
      <c r="A58" t="s">
        <v>8</v>
      </c>
      <c r="B58" t="s">
        <v>9</v>
      </c>
      <c r="C58" t="s">
        <v>61</v>
      </c>
      <c r="D58">
        <v>21.47</v>
      </c>
      <c r="E58">
        <v>3800609</v>
      </c>
      <c r="F58" t="e">
        <v>#N/A</v>
      </c>
      <c r="G58">
        <v>0.4239</v>
      </c>
      <c r="H58" t="s">
        <v>17</v>
      </c>
    </row>
    <row r="59" spans="1:8" x14ac:dyDescent="0.4">
      <c r="A59" t="s">
        <v>8</v>
      </c>
      <c r="B59" t="s">
        <v>9</v>
      </c>
      <c r="C59" t="s">
        <v>61</v>
      </c>
      <c r="D59">
        <v>21.39</v>
      </c>
      <c r="E59">
        <v>3745143</v>
      </c>
      <c r="F59" t="e">
        <v>#N/A</v>
      </c>
      <c r="G59">
        <v>0.40300000000000002</v>
      </c>
      <c r="H59" t="s">
        <v>18</v>
      </c>
    </row>
    <row r="60" spans="1:8" x14ac:dyDescent="0.4">
      <c r="A60" t="s">
        <v>8</v>
      </c>
      <c r="B60" t="s">
        <v>9</v>
      </c>
      <c r="C60" t="s">
        <v>61</v>
      </c>
      <c r="D60">
        <v>21.15</v>
      </c>
      <c r="E60">
        <v>3590009</v>
      </c>
      <c r="F60" t="e">
        <v>#N/A</v>
      </c>
      <c r="G60">
        <v>1.1507000000000001</v>
      </c>
      <c r="H60" t="s">
        <v>19</v>
      </c>
    </row>
    <row r="61" spans="1:8" x14ac:dyDescent="0.4">
      <c r="A61" t="s">
        <v>8</v>
      </c>
      <c r="B61" t="s">
        <v>9</v>
      </c>
      <c r="C61" t="s">
        <v>61</v>
      </c>
      <c r="D61">
        <v>21.1</v>
      </c>
      <c r="E61">
        <v>2857594</v>
      </c>
      <c r="F61" t="e">
        <v>#N/A</v>
      </c>
      <c r="G61">
        <v>1.0808</v>
      </c>
      <c r="H61" t="s">
        <v>20</v>
      </c>
    </row>
    <row r="62" spans="1:8" x14ac:dyDescent="0.4">
      <c r="A62" t="s">
        <v>8</v>
      </c>
      <c r="B62" t="s">
        <v>9</v>
      </c>
      <c r="C62" t="s">
        <v>61</v>
      </c>
      <c r="D62">
        <v>21.27</v>
      </c>
      <c r="E62">
        <v>2886971</v>
      </c>
      <c r="F62" t="e">
        <v>#N/A</v>
      </c>
      <c r="G62">
        <v>0.42430000000000001</v>
      </c>
      <c r="H62" t="s">
        <v>21</v>
      </c>
    </row>
    <row r="63" spans="1:8" x14ac:dyDescent="0.4">
      <c r="A63" t="s">
        <v>8</v>
      </c>
      <c r="B63" t="s">
        <v>9</v>
      </c>
      <c r="C63" t="s">
        <v>61</v>
      </c>
      <c r="D63">
        <v>21.18</v>
      </c>
      <c r="E63">
        <v>2387320</v>
      </c>
      <c r="F63" t="e">
        <v>#N/A</v>
      </c>
      <c r="G63">
        <v>0.46460000000000001</v>
      </c>
      <c r="H63" t="s">
        <v>22</v>
      </c>
    </row>
    <row r="64" spans="1:8" x14ac:dyDescent="0.4">
      <c r="A64" t="s">
        <v>8</v>
      </c>
      <c r="B64" t="s">
        <v>9</v>
      </c>
      <c r="C64" t="s">
        <v>61</v>
      </c>
      <c r="D64">
        <v>21.22</v>
      </c>
      <c r="E64">
        <v>2740056</v>
      </c>
      <c r="F64" t="e">
        <v>#N/A</v>
      </c>
      <c r="G64">
        <v>2.4293999999999998</v>
      </c>
      <c r="H64" t="s">
        <v>23</v>
      </c>
    </row>
    <row r="65" spans="1:8" x14ac:dyDescent="0.4">
      <c r="A65" t="s">
        <v>8</v>
      </c>
      <c r="B65" t="s">
        <v>9</v>
      </c>
      <c r="C65" t="s">
        <v>61</v>
      </c>
      <c r="D65">
        <v>21.79</v>
      </c>
      <c r="E65">
        <v>3548565</v>
      </c>
      <c r="F65" t="e">
        <v>#N/A</v>
      </c>
      <c r="G65">
        <v>2.4460999999999999</v>
      </c>
      <c r="H65" t="s">
        <v>24</v>
      </c>
    </row>
    <row r="66" spans="1:8" x14ac:dyDescent="0.4">
      <c r="A66" t="s">
        <v>8</v>
      </c>
      <c r="B66" t="s">
        <v>9</v>
      </c>
      <c r="C66" t="s">
        <v>61</v>
      </c>
      <c r="D66">
        <v>21.45</v>
      </c>
      <c r="E66">
        <v>5296057</v>
      </c>
      <c r="F66" t="e">
        <v>#N/A</v>
      </c>
      <c r="G66">
        <v>0.23749999999999999</v>
      </c>
      <c r="H66" t="s">
        <v>25</v>
      </c>
    </row>
    <row r="67" spans="1:8" x14ac:dyDescent="0.4">
      <c r="A67" t="s">
        <v>8</v>
      </c>
      <c r="B67" t="s">
        <v>9</v>
      </c>
      <c r="C67" t="s">
        <v>61</v>
      </c>
      <c r="D67">
        <v>21.27</v>
      </c>
      <c r="E67">
        <v>3770313</v>
      </c>
      <c r="F67" t="e">
        <v>#N/A</v>
      </c>
      <c r="G67">
        <v>0.22989999999999999</v>
      </c>
      <c r="H67" t="s">
        <v>26</v>
      </c>
    </row>
    <row r="68" spans="1:8" x14ac:dyDescent="0.4">
      <c r="A68" t="s">
        <v>8</v>
      </c>
      <c r="B68" t="s">
        <v>9</v>
      </c>
      <c r="C68" t="s">
        <v>61</v>
      </c>
      <c r="D68">
        <v>21.09</v>
      </c>
      <c r="E68">
        <v>5934427</v>
      </c>
      <c r="F68" t="e">
        <v>#N/A</v>
      </c>
      <c r="G68">
        <v>1.1736</v>
      </c>
      <c r="H68" t="s">
        <v>27</v>
      </c>
    </row>
    <row r="69" spans="1:8" x14ac:dyDescent="0.4">
      <c r="A69" t="s">
        <v>8</v>
      </c>
      <c r="B69" t="s">
        <v>9</v>
      </c>
      <c r="C69" t="s">
        <v>61</v>
      </c>
      <c r="D69">
        <v>21.09</v>
      </c>
      <c r="E69">
        <v>5390557</v>
      </c>
      <c r="F69" t="e">
        <v>#N/A</v>
      </c>
      <c r="G69">
        <v>1.1891</v>
      </c>
      <c r="H69" t="s">
        <v>28</v>
      </c>
    </row>
    <row r="70" spans="1:8" x14ac:dyDescent="0.4">
      <c r="A70" t="s">
        <v>8</v>
      </c>
      <c r="B70" t="s">
        <v>9</v>
      </c>
      <c r="C70" t="s">
        <v>61</v>
      </c>
      <c r="D70">
        <v>21.26</v>
      </c>
      <c r="E70">
        <v>3626073</v>
      </c>
      <c r="F70" t="e">
        <v>#N/A</v>
      </c>
      <c r="G70">
        <v>0.15010000000000001</v>
      </c>
      <c r="H70" t="s">
        <v>29</v>
      </c>
    </row>
    <row r="71" spans="1:8" x14ac:dyDescent="0.4">
      <c r="A71" t="s">
        <v>8</v>
      </c>
      <c r="B71" t="s">
        <v>9</v>
      </c>
      <c r="C71" t="s">
        <v>61</v>
      </c>
      <c r="D71">
        <v>21.15</v>
      </c>
      <c r="E71">
        <v>3893650</v>
      </c>
      <c r="F71" t="e">
        <v>#N/A</v>
      </c>
      <c r="G71">
        <v>0.16980000000000001</v>
      </c>
      <c r="H71" t="s">
        <v>30</v>
      </c>
    </row>
    <row r="72" spans="1:8" x14ac:dyDescent="0.4">
      <c r="A72" t="s">
        <v>8</v>
      </c>
      <c r="B72" t="s">
        <v>9</v>
      </c>
      <c r="C72" t="s">
        <v>61</v>
      </c>
      <c r="D72">
        <v>21.18</v>
      </c>
      <c r="E72">
        <v>5485020</v>
      </c>
      <c r="F72" t="e">
        <v>#N/A</v>
      </c>
      <c r="G72">
        <v>0.4425</v>
      </c>
      <c r="H72" t="s">
        <v>31</v>
      </c>
    </row>
    <row r="73" spans="1:8" x14ac:dyDescent="0.4">
      <c r="A73" t="s">
        <v>8</v>
      </c>
      <c r="B73" t="s">
        <v>9</v>
      </c>
      <c r="C73" t="s">
        <v>61</v>
      </c>
      <c r="D73">
        <v>21.14</v>
      </c>
      <c r="E73">
        <v>4334804</v>
      </c>
      <c r="F73" t="e">
        <v>#N/A</v>
      </c>
      <c r="G73">
        <v>0.46639999999999998</v>
      </c>
      <c r="H73" t="s">
        <v>32</v>
      </c>
    </row>
    <row r="74" spans="1:8" x14ac:dyDescent="0.4">
      <c r="A74" t="s">
        <v>8</v>
      </c>
      <c r="B74" t="s">
        <v>9</v>
      </c>
      <c r="C74" t="s">
        <v>61</v>
      </c>
      <c r="D74">
        <v>21.29</v>
      </c>
      <c r="E74">
        <v>4511188</v>
      </c>
      <c r="F74" t="e">
        <v>#N/A</v>
      </c>
      <c r="G74">
        <v>0.87639999999999996</v>
      </c>
      <c r="H74" t="s">
        <v>33</v>
      </c>
    </row>
    <row r="75" spans="1:8" x14ac:dyDescent="0.4">
      <c r="A75" t="s">
        <v>8</v>
      </c>
      <c r="B75" t="s">
        <v>9</v>
      </c>
      <c r="C75" t="s">
        <v>61</v>
      </c>
      <c r="D75">
        <v>21.19</v>
      </c>
      <c r="E75">
        <v>4544854</v>
      </c>
      <c r="F75" t="e">
        <v>#N/A</v>
      </c>
      <c r="G75">
        <v>0.80589999999999995</v>
      </c>
      <c r="H75" t="s">
        <v>34</v>
      </c>
    </row>
    <row r="76" spans="1:8" x14ac:dyDescent="0.4">
      <c r="A76" t="s">
        <v>8</v>
      </c>
      <c r="B76" t="s">
        <v>9</v>
      </c>
      <c r="C76" t="s">
        <v>61</v>
      </c>
      <c r="D76">
        <v>24.43</v>
      </c>
      <c r="E76">
        <v>8803210</v>
      </c>
      <c r="F76" t="e">
        <v>#N/A</v>
      </c>
      <c r="G76">
        <v>2.9609000000000001</v>
      </c>
      <c r="H76" t="s">
        <v>35</v>
      </c>
    </row>
    <row r="77" spans="1:8" x14ac:dyDescent="0.4">
      <c r="A77" t="s">
        <v>8</v>
      </c>
      <c r="B77" t="s">
        <v>9</v>
      </c>
      <c r="C77" t="s">
        <v>61</v>
      </c>
      <c r="D77">
        <v>24.34</v>
      </c>
      <c r="E77">
        <v>9773258</v>
      </c>
      <c r="F77" t="e">
        <v>#N/A</v>
      </c>
      <c r="G77">
        <v>2.9704000000000002</v>
      </c>
      <c r="H77" t="s">
        <v>36</v>
      </c>
    </row>
    <row r="78" spans="1:8" x14ac:dyDescent="0.4">
      <c r="A78" t="s">
        <v>8</v>
      </c>
      <c r="B78" t="s">
        <v>9</v>
      </c>
      <c r="C78" t="s">
        <v>61</v>
      </c>
      <c r="D78">
        <v>24.34</v>
      </c>
      <c r="E78">
        <v>11317711</v>
      </c>
      <c r="F78" t="e">
        <v>#N/A</v>
      </c>
      <c r="G78">
        <v>1.9698</v>
      </c>
      <c r="H78" t="s">
        <v>37</v>
      </c>
    </row>
    <row r="79" spans="1:8" x14ac:dyDescent="0.4">
      <c r="A79" t="s">
        <v>8</v>
      </c>
      <c r="B79" t="s">
        <v>9</v>
      </c>
      <c r="C79" t="s">
        <v>61</v>
      </c>
      <c r="D79">
        <v>24.33</v>
      </c>
      <c r="E79">
        <v>13285756</v>
      </c>
      <c r="F79" t="e">
        <v>#N/A</v>
      </c>
      <c r="G79">
        <v>2.0063</v>
      </c>
      <c r="H79" t="s">
        <v>38</v>
      </c>
    </row>
    <row r="80" spans="1:8" x14ac:dyDescent="0.4">
      <c r="A80" t="s">
        <v>8</v>
      </c>
      <c r="B80" t="s">
        <v>9</v>
      </c>
      <c r="C80" t="s">
        <v>61</v>
      </c>
      <c r="D80">
        <v>21.12</v>
      </c>
      <c r="E80">
        <v>2956615</v>
      </c>
      <c r="F80" t="e">
        <v>#N/A</v>
      </c>
      <c r="G80">
        <v>0.51739999999999997</v>
      </c>
      <c r="H80" t="s">
        <v>39</v>
      </c>
    </row>
    <row r="81" spans="1:8" x14ac:dyDescent="0.4">
      <c r="A81" t="s">
        <v>8</v>
      </c>
      <c r="B81" t="s">
        <v>9</v>
      </c>
      <c r="C81" t="s">
        <v>61</v>
      </c>
      <c r="D81">
        <v>21</v>
      </c>
      <c r="E81">
        <v>3080025</v>
      </c>
      <c r="F81" t="e">
        <v>#N/A</v>
      </c>
      <c r="G81">
        <v>0.39069999999999999</v>
      </c>
      <c r="H81" t="s">
        <v>40</v>
      </c>
    </row>
    <row r="82" spans="1:8" x14ac:dyDescent="0.4">
      <c r="A82" t="s">
        <v>8</v>
      </c>
      <c r="B82" t="s">
        <v>9</v>
      </c>
      <c r="C82" t="s">
        <v>61</v>
      </c>
      <c r="D82">
        <v>21.74</v>
      </c>
      <c r="E82">
        <v>6126796</v>
      </c>
      <c r="F82" t="e">
        <v>#N/A</v>
      </c>
      <c r="G82">
        <v>8.8499999999999995E-2</v>
      </c>
      <c r="H82" t="s">
        <v>41</v>
      </c>
    </row>
    <row r="83" spans="1:8" x14ac:dyDescent="0.4">
      <c r="A83" t="s">
        <v>8</v>
      </c>
      <c r="B83" t="s">
        <v>9</v>
      </c>
      <c r="C83" t="s">
        <v>61</v>
      </c>
      <c r="D83">
        <v>21.73</v>
      </c>
      <c r="E83">
        <v>4579999</v>
      </c>
      <c r="F83" t="e">
        <v>#N/A</v>
      </c>
      <c r="G83">
        <v>8.3699999999999997E-2</v>
      </c>
      <c r="H83" t="s">
        <v>42</v>
      </c>
    </row>
    <row r="84" spans="1:8" x14ac:dyDescent="0.4">
      <c r="A84" t="s">
        <v>8</v>
      </c>
      <c r="B84" t="s">
        <v>9</v>
      </c>
      <c r="C84" t="s">
        <v>61</v>
      </c>
      <c r="D84">
        <v>21.86</v>
      </c>
      <c r="E84">
        <v>5680286</v>
      </c>
      <c r="F84" t="e">
        <v>#N/A</v>
      </c>
      <c r="G84">
        <v>5.2900000000000003E-2</v>
      </c>
      <c r="H84" t="s">
        <v>43</v>
      </c>
    </row>
    <row r="85" spans="1:8" x14ac:dyDescent="0.4">
      <c r="A85" t="s">
        <v>8</v>
      </c>
      <c r="B85" t="s">
        <v>9</v>
      </c>
      <c r="C85" t="s">
        <v>61</v>
      </c>
      <c r="D85">
        <v>21.86</v>
      </c>
      <c r="E85">
        <v>6833003</v>
      </c>
      <c r="F85" t="e">
        <v>#N/A</v>
      </c>
      <c r="G85">
        <v>3.6900000000000002E-2</v>
      </c>
      <c r="H85" t="s">
        <v>44</v>
      </c>
    </row>
    <row r="86" spans="1:8" x14ac:dyDescent="0.4">
      <c r="A86" t="s">
        <v>8</v>
      </c>
      <c r="B86" t="s">
        <v>9</v>
      </c>
      <c r="C86" t="s">
        <v>61</v>
      </c>
      <c r="D86">
        <v>21.6</v>
      </c>
      <c r="E86">
        <v>8024790</v>
      </c>
      <c r="F86" t="e">
        <v>#N/A</v>
      </c>
      <c r="G86">
        <v>8.8900000000000007E-2</v>
      </c>
      <c r="H86" t="s">
        <v>45</v>
      </c>
    </row>
    <row r="87" spans="1:8" x14ac:dyDescent="0.4">
      <c r="A87" t="s">
        <v>8</v>
      </c>
      <c r="B87" t="s">
        <v>9</v>
      </c>
      <c r="C87" t="s">
        <v>61</v>
      </c>
      <c r="D87">
        <v>21.57</v>
      </c>
      <c r="E87">
        <v>10766936</v>
      </c>
      <c r="F87" t="e">
        <v>#N/A</v>
      </c>
      <c r="G87">
        <v>8.2799999999999999E-2</v>
      </c>
      <c r="H87" t="s">
        <v>46</v>
      </c>
    </row>
    <row r="88" spans="1:8" x14ac:dyDescent="0.4">
      <c r="A88" t="s">
        <v>8</v>
      </c>
      <c r="B88" t="s">
        <v>9</v>
      </c>
      <c r="C88" t="s">
        <v>61</v>
      </c>
      <c r="D88">
        <v>21.56</v>
      </c>
      <c r="E88">
        <v>4959473</v>
      </c>
      <c r="F88" t="e">
        <v>#N/A</v>
      </c>
      <c r="G88">
        <v>7.3200000000000001E-2</v>
      </c>
      <c r="H88" t="s">
        <v>47</v>
      </c>
    </row>
    <row r="89" spans="1:8" x14ac:dyDescent="0.4">
      <c r="A89" t="s">
        <v>8</v>
      </c>
      <c r="B89" t="s">
        <v>9</v>
      </c>
      <c r="C89" t="s">
        <v>61</v>
      </c>
      <c r="D89">
        <v>21.45</v>
      </c>
      <c r="E89">
        <v>6704678</v>
      </c>
      <c r="F89" t="e">
        <v>#N/A</v>
      </c>
      <c r="G89">
        <v>6.59E-2</v>
      </c>
      <c r="H89" t="s">
        <v>48</v>
      </c>
    </row>
    <row r="90" spans="1:8" x14ac:dyDescent="0.4">
      <c r="A90" t="s">
        <v>8</v>
      </c>
      <c r="B90" t="s">
        <v>9</v>
      </c>
      <c r="C90" t="s">
        <v>61</v>
      </c>
      <c r="D90">
        <v>21.32</v>
      </c>
      <c r="E90">
        <v>3364714</v>
      </c>
      <c r="F90" t="e">
        <v>#N/A</v>
      </c>
      <c r="G90">
        <v>0.19170000000000001</v>
      </c>
      <c r="H90" t="s">
        <v>49</v>
      </c>
    </row>
    <row r="91" spans="1:8" x14ac:dyDescent="0.4">
      <c r="A91" t="s">
        <v>8</v>
      </c>
      <c r="B91" t="s">
        <v>9</v>
      </c>
      <c r="C91" t="s">
        <v>61</v>
      </c>
      <c r="D91">
        <v>21.19</v>
      </c>
      <c r="E91">
        <v>4075989</v>
      </c>
      <c r="F91" t="e">
        <v>#N/A</v>
      </c>
      <c r="G91">
        <v>0.1661</v>
      </c>
      <c r="H91" t="s">
        <v>50</v>
      </c>
    </row>
    <row r="92" spans="1:8" x14ac:dyDescent="0.4">
      <c r="A92" t="s">
        <v>8</v>
      </c>
      <c r="B92" t="s">
        <v>9</v>
      </c>
      <c r="C92" t="s">
        <v>61</v>
      </c>
      <c r="D92">
        <v>21.51</v>
      </c>
      <c r="E92">
        <v>7403973</v>
      </c>
      <c r="F92" t="e">
        <v>#N/A</v>
      </c>
      <c r="G92">
        <v>9.2899999999999996E-2</v>
      </c>
      <c r="H92" t="s">
        <v>51</v>
      </c>
    </row>
    <row r="93" spans="1:8" x14ac:dyDescent="0.4">
      <c r="A93" t="s">
        <v>8</v>
      </c>
      <c r="B93" t="s">
        <v>9</v>
      </c>
      <c r="C93" t="s">
        <v>61</v>
      </c>
      <c r="D93">
        <v>21.45</v>
      </c>
      <c r="E93">
        <v>4651317</v>
      </c>
      <c r="F93" t="e">
        <v>#N/A</v>
      </c>
      <c r="G93">
        <v>0.1024</v>
      </c>
      <c r="H93" t="s">
        <v>52</v>
      </c>
    </row>
    <row r="94" spans="1:8" x14ac:dyDescent="0.4">
      <c r="A94" t="s">
        <v>8</v>
      </c>
      <c r="B94" t="s">
        <v>9</v>
      </c>
      <c r="C94" t="s">
        <v>61</v>
      </c>
      <c r="D94">
        <v>21.49</v>
      </c>
      <c r="E94">
        <v>3452403</v>
      </c>
      <c r="F94" t="e">
        <v>#N/A</v>
      </c>
      <c r="G94">
        <v>0.24660000000000001</v>
      </c>
      <c r="H94" t="s">
        <v>53</v>
      </c>
    </row>
    <row r="95" spans="1:8" x14ac:dyDescent="0.4">
      <c r="A95" t="s">
        <v>8</v>
      </c>
      <c r="B95" t="s">
        <v>9</v>
      </c>
      <c r="C95" t="s">
        <v>61</v>
      </c>
      <c r="D95">
        <v>21.42</v>
      </c>
      <c r="E95">
        <v>4286391</v>
      </c>
      <c r="F95" t="e">
        <v>#N/A</v>
      </c>
      <c r="G95">
        <v>0.22670000000000001</v>
      </c>
      <c r="H95" t="s">
        <v>54</v>
      </c>
    </row>
    <row r="96" spans="1:8" x14ac:dyDescent="0.4">
      <c r="A96" t="s">
        <v>8</v>
      </c>
      <c r="B96" t="s">
        <v>9</v>
      </c>
      <c r="C96" t="s">
        <v>61</v>
      </c>
      <c r="D96">
        <v>21.57</v>
      </c>
      <c r="E96">
        <v>3442529</v>
      </c>
      <c r="F96" t="e">
        <v>#N/A</v>
      </c>
      <c r="G96">
        <v>2.8899999999999999E-2</v>
      </c>
      <c r="H96" t="s">
        <v>55</v>
      </c>
    </row>
    <row r="97" spans="1:8" x14ac:dyDescent="0.4">
      <c r="A97" t="s">
        <v>8</v>
      </c>
      <c r="B97" t="s">
        <v>9</v>
      </c>
      <c r="C97" t="s">
        <v>61</v>
      </c>
      <c r="D97">
        <v>21.48</v>
      </c>
      <c r="E97">
        <v>2893284</v>
      </c>
      <c r="F97" t="e">
        <v>#N/A</v>
      </c>
      <c r="G97">
        <v>4.7399999999999998E-2</v>
      </c>
      <c r="H97" t="s">
        <v>56</v>
      </c>
    </row>
    <row r="98" spans="1:8" x14ac:dyDescent="0.4">
      <c r="A98" t="s">
        <v>8</v>
      </c>
      <c r="B98" t="s">
        <v>9</v>
      </c>
      <c r="C98" t="s">
        <v>61</v>
      </c>
      <c r="D98">
        <v>21.44</v>
      </c>
      <c r="E98">
        <v>2319616</v>
      </c>
      <c r="F98" t="e">
        <v>#N/A</v>
      </c>
      <c r="G98">
        <v>4.3700000000000003E-2</v>
      </c>
      <c r="H98" t="s">
        <v>57</v>
      </c>
    </row>
    <row r="99" spans="1:8" x14ac:dyDescent="0.4">
      <c r="A99" t="s">
        <v>8</v>
      </c>
      <c r="B99" t="s">
        <v>9</v>
      </c>
      <c r="C99" t="s">
        <v>61</v>
      </c>
      <c r="D99">
        <v>21.51</v>
      </c>
      <c r="E99">
        <v>2894981</v>
      </c>
      <c r="F99" t="e">
        <v>#N/A</v>
      </c>
      <c r="G99">
        <v>3.49E-2</v>
      </c>
      <c r="H99" t="s">
        <v>58</v>
      </c>
    </row>
    <row r="100" spans="1:8" x14ac:dyDescent="0.4">
      <c r="A100" t="s">
        <v>8</v>
      </c>
      <c r="B100" t="s">
        <v>9</v>
      </c>
      <c r="C100" t="s">
        <v>61</v>
      </c>
      <c r="D100">
        <v>21.57</v>
      </c>
      <c r="E100">
        <v>6175850</v>
      </c>
      <c r="F100" t="e">
        <v>#N/A</v>
      </c>
      <c r="G100">
        <v>17.901900000000001</v>
      </c>
      <c r="H100" t="s">
        <v>59</v>
      </c>
    </row>
    <row r="101" spans="1:8" x14ac:dyDescent="0.4">
      <c r="A101" t="s">
        <v>8</v>
      </c>
      <c r="B101" t="s">
        <v>9</v>
      </c>
      <c r="C101" t="s">
        <v>61</v>
      </c>
      <c r="D101">
        <v>21.57</v>
      </c>
      <c r="E101">
        <v>6299717</v>
      </c>
      <c r="F101" t="e">
        <v>#N/A</v>
      </c>
      <c r="G101">
        <v>16.9621</v>
      </c>
      <c r="H101" t="s">
        <v>60</v>
      </c>
    </row>
    <row r="102" spans="1:8" x14ac:dyDescent="0.4">
      <c r="A102" t="s">
        <v>8</v>
      </c>
      <c r="B102" t="s">
        <v>9</v>
      </c>
      <c r="C102" t="s">
        <v>62</v>
      </c>
      <c r="D102">
        <v>21.18</v>
      </c>
      <c r="E102">
        <v>1540188</v>
      </c>
      <c r="F102">
        <v>0.38429999999999997</v>
      </c>
      <c r="G102">
        <v>0.43109999999999998</v>
      </c>
      <c r="H102" t="s">
        <v>11</v>
      </c>
    </row>
    <row r="103" spans="1:8" x14ac:dyDescent="0.4">
      <c r="A103" t="s">
        <v>8</v>
      </c>
      <c r="B103" t="s">
        <v>9</v>
      </c>
      <c r="C103" t="s">
        <v>62</v>
      </c>
      <c r="D103">
        <v>21.21</v>
      </c>
      <c r="E103">
        <v>1443422</v>
      </c>
      <c r="F103">
        <v>0.42049999999999998</v>
      </c>
      <c r="G103">
        <v>0.4884</v>
      </c>
      <c r="H103" t="s">
        <v>12</v>
      </c>
    </row>
    <row r="104" spans="1:8" x14ac:dyDescent="0.4">
      <c r="A104" t="s">
        <v>8</v>
      </c>
      <c r="B104" t="s">
        <v>9</v>
      </c>
      <c r="C104" t="s">
        <v>62</v>
      </c>
      <c r="D104">
        <v>21.33</v>
      </c>
      <c r="E104">
        <v>4741333</v>
      </c>
      <c r="F104">
        <v>1.4971000000000001</v>
      </c>
      <c r="G104">
        <v>1.4595</v>
      </c>
      <c r="H104" t="s">
        <v>13</v>
      </c>
    </row>
    <row r="105" spans="1:8" x14ac:dyDescent="0.4">
      <c r="A105" t="s">
        <v>8</v>
      </c>
      <c r="B105" t="s">
        <v>9</v>
      </c>
      <c r="C105" t="s">
        <v>62</v>
      </c>
      <c r="D105">
        <v>21.18</v>
      </c>
      <c r="E105">
        <v>2082981</v>
      </c>
      <c r="F105">
        <v>1.5247999999999999</v>
      </c>
      <c r="G105">
        <v>1.5984</v>
      </c>
      <c r="H105" t="s">
        <v>14</v>
      </c>
    </row>
    <row r="106" spans="1:8" x14ac:dyDescent="0.4">
      <c r="A106" t="s">
        <v>8</v>
      </c>
      <c r="B106" t="s">
        <v>9</v>
      </c>
      <c r="C106" t="s">
        <v>62</v>
      </c>
      <c r="D106">
        <v>21.53</v>
      </c>
      <c r="E106">
        <v>148867</v>
      </c>
      <c r="F106">
        <v>7.1199999999999999E-2</v>
      </c>
      <c r="G106">
        <v>5.5899999999999998E-2</v>
      </c>
      <c r="H106" t="s">
        <v>15</v>
      </c>
    </row>
    <row r="107" spans="1:8" x14ac:dyDescent="0.4">
      <c r="A107" t="s">
        <v>8</v>
      </c>
      <c r="B107" t="s">
        <v>9</v>
      </c>
      <c r="C107" t="s">
        <v>62</v>
      </c>
      <c r="D107">
        <v>21.56</v>
      </c>
      <c r="E107">
        <v>86900</v>
      </c>
      <c r="F107">
        <v>4.02E-2</v>
      </c>
      <c r="G107">
        <v>3.8300000000000001E-2</v>
      </c>
      <c r="H107" t="s">
        <v>16</v>
      </c>
    </row>
    <row r="108" spans="1:8" x14ac:dyDescent="0.4">
      <c r="A108" t="s">
        <v>8</v>
      </c>
      <c r="B108" t="s">
        <v>9</v>
      </c>
      <c r="C108" t="s">
        <v>62</v>
      </c>
      <c r="D108">
        <v>21.47</v>
      </c>
      <c r="E108">
        <v>1206548</v>
      </c>
      <c r="F108">
        <v>0.39369999999999999</v>
      </c>
      <c r="G108">
        <v>0.4239</v>
      </c>
      <c r="H108" t="s">
        <v>17</v>
      </c>
    </row>
    <row r="109" spans="1:8" x14ac:dyDescent="0.4">
      <c r="A109" t="s">
        <v>8</v>
      </c>
      <c r="B109" t="s">
        <v>9</v>
      </c>
      <c r="C109" t="s">
        <v>62</v>
      </c>
      <c r="D109">
        <v>21.38</v>
      </c>
      <c r="E109">
        <v>1138963</v>
      </c>
      <c r="F109">
        <v>0.39350000000000002</v>
      </c>
      <c r="G109">
        <v>0.40300000000000002</v>
      </c>
      <c r="H109" t="s">
        <v>18</v>
      </c>
    </row>
    <row r="110" spans="1:8" x14ac:dyDescent="0.4">
      <c r="A110" t="s">
        <v>8</v>
      </c>
      <c r="B110" t="s">
        <v>9</v>
      </c>
      <c r="C110" t="s">
        <v>62</v>
      </c>
      <c r="D110">
        <v>21.13</v>
      </c>
      <c r="E110">
        <v>3664326</v>
      </c>
      <c r="F110">
        <v>1.1478999999999999</v>
      </c>
      <c r="G110">
        <v>1.1507000000000001</v>
      </c>
      <c r="H110" t="s">
        <v>19</v>
      </c>
    </row>
    <row r="111" spans="1:8" x14ac:dyDescent="0.4">
      <c r="A111" t="s">
        <v>8</v>
      </c>
      <c r="B111" t="s">
        <v>9</v>
      </c>
      <c r="C111" t="s">
        <v>62</v>
      </c>
      <c r="D111">
        <v>21.08</v>
      </c>
      <c r="E111">
        <v>2820560</v>
      </c>
      <c r="F111">
        <v>1.0880000000000001</v>
      </c>
      <c r="G111">
        <v>1.0808</v>
      </c>
      <c r="H111" t="s">
        <v>20</v>
      </c>
    </row>
    <row r="112" spans="1:8" x14ac:dyDescent="0.4">
      <c r="A112" t="s">
        <v>8</v>
      </c>
      <c r="B112" t="s">
        <v>9</v>
      </c>
      <c r="C112" t="s">
        <v>62</v>
      </c>
      <c r="D112">
        <v>21.26</v>
      </c>
      <c r="E112">
        <v>1317516</v>
      </c>
      <c r="F112">
        <v>0.44879999999999998</v>
      </c>
      <c r="G112">
        <v>0.42430000000000001</v>
      </c>
      <c r="H112" t="s">
        <v>21</v>
      </c>
    </row>
    <row r="113" spans="1:8" x14ac:dyDescent="0.4">
      <c r="A113" t="s">
        <v>8</v>
      </c>
      <c r="B113" t="s">
        <v>9</v>
      </c>
      <c r="C113" t="s">
        <v>62</v>
      </c>
      <c r="D113">
        <v>21.18</v>
      </c>
      <c r="E113">
        <v>1135509</v>
      </c>
      <c r="F113">
        <v>0.47899999999999998</v>
      </c>
      <c r="G113">
        <v>0.46460000000000001</v>
      </c>
      <c r="H113" t="s">
        <v>22</v>
      </c>
    </row>
    <row r="114" spans="1:8" x14ac:dyDescent="0.4">
      <c r="A114" t="s">
        <v>8</v>
      </c>
      <c r="B114" t="s">
        <v>9</v>
      </c>
      <c r="C114" t="s">
        <v>62</v>
      </c>
      <c r="D114">
        <v>21.21</v>
      </c>
      <c r="E114">
        <v>6469609</v>
      </c>
      <c r="F114">
        <v>2.5638999999999998</v>
      </c>
      <c r="G114">
        <v>2.4293999999999998</v>
      </c>
      <c r="H114" t="s">
        <v>23</v>
      </c>
    </row>
    <row r="115" spans="1:8" x14ac:dyDescent="0.4">
      <c r="A115" t="s">
        <v>8</v>
      </c>
      <c r="B115" t="s">
        <v>9</v>
      </c>
      <c r="C115" t="s">
        <v>62</v>
      </c>
      <c r="D115">
        <v>21.8</v>
      </c>
      <c r="E115">
        <v>8159050</v>
      </c>
      <c r="F115">
        <v>2.4342999999999999</v>
      </c>
      <c r="G115">
        <v>2.4460999999999999</v>
      </c>
      <c r="H115" t="s">
        <v>24</v>
      </c>
    </row>
    <row r="116" spans="1:8" x14ac:dyDescent="0.4">
      <c r="A116" t="s">
        <v>8</v>
      </c>
      <c r="B116" t="s">
        <v>9</v>
      </c>
      <c r="C116" t="s">
        <v>62</v>
      </c>
      <c r="D116">
        <v>21.39</v>
      </c>
      <c r="E116">
        <v>984570</v>
      </c>
      <c r="F116">
        <v>0.2447</v>
      </c>
      <c r="G116">
        <v>0.23749999999999999</v>
      </c>
      <c r="H116" t="s">
        <v>25</v>
      </c>
    </row>
    <row r="117" spans="1:8" x14ac:dyDescent="0.4">
      <c r="A117" t="s">
        <v>8</v>
      </c>
      <c r="B117" t="s">
        <v>9</v>
      </c>
      <c r="C117" t="s">
        <v>62</v>
      </c>
      <c r="D117">
        <v>21.27</v>
      </c>
      <c r="E117">
        <v>794123</v>
      </c>
      <c r="F117">
        <v>0.25769999999999998</v>
      </c>
      <c r="G117">
        <v>0.22989999999999999</v>
      </c>
      <c r="H117" t="s">
        <v>26</v>
      </c>
    </row>
    <row r="118" spans="1:8" x14ac:dyDescent="0.4">
      <c r="A118" t="s">
        <v>8</v>
      </c>
      <c r="B118" t="s">
        <v>9</v>
      </c>
      <c r="C118" t="s">
        <v>62</v>
      </c>
      <c r="D118">
        <v>21.07</v>
      </c>
      <c r="E118">
        <v>5813976</v>
      </c>
      <c r="F118">
        <v>1.1409</v>
      </c>
      <c r="G118">
        <v>1.1736</v>
      </c>
      <c r="H118" t="s">
        <v>27</v>
      </c>
    </row>
    <row r="119" spans="1:8" x14ac:dyDescent="0.4">
      <c r="A119" t="s">
        <v>8</v>
      </c>
      <c r="B119" t="s">
        <v>9</v>
      </c>
      <c r="C119" t="s">
        <v>62</v>
      </c>
      <c r="D119">
        <v>21.09</v>
      </c>
      <c r="E119">
        <v>5351847</v>
      </c>
      <c r="F119">
        <v>1.2057</v>
      </c>
      <c r="G119">
        <v>1.1891</v>
      </c>
      <c r="H119" t="s">
        <v>28</v>
      </c>
    </row>
    <row r="120" spans="1:8" x14ac:dyDescent="0.4">
      <c r="A120" t="s">
        <v>8</v>
      </c>
      <c r="B120" t="s">
        <v>9</v>
      </c>
      <c r="C120" t="s">
        <v>62</v>
      </c>
      <c r="D120">
        <v>21.24</v>
      </c>
      <c r="E120">
        <v>437025</v>
      </c>
      <c r="F120">
        <v>0.153</v>
      </c>
      <c r="G120">
        <v>0.15010000000000001</v>
      </c>
      <c r="H120" t="s">
        <v>29</v>
      </c>
    </row>
    <row r="121" spans="1:8" x14ac:dyDescent="0.4">
      <c r="A121" t="s">
        <v>8</v>
      </c>
      <c r="B121" t="s">
        <v>9</v>
      </c>
      <c r="C121" t="s">
        <v>62</v>
      </c>
      <c r="D121">
        <v>21.18</v>
      </c>
      <c r="E121">
        <v>569542</v>
      </c>
      <c r="F121">
        <v>0.15140000000000001</v>
      </c>
      <c r="G121">
        <v>0.16980000000000001</v>
      </c>
      <c r="H121" t="s">
        <v>30</v>
      </c>
    </row>
    <row r="122" spans="1:8" x14ac:dyDescent="0.4">
      <c r="A122" t="s">
        <v>8</v>
      </c>
      <c r="B122" t="s">
        <v>9</v>
      </c>
      <c r="C122" t="s">
        <v>62</v>
      </c>
      <c r="D122">
        <v>21.18</v>
      </c>
      <c r="E122">
        <v>1632122</v>
      </c>
      <c r="F122">
        <v>0.41689999999999999</v>
      </c>
      <c r="G122">
        <v>0.4425</v>
      </c>
      <c r="H122" t="s">
        <v>31</v>
      </c>
    </row>
    <row r="123" spans="1:8" x14ac:dyDescent="0.4">
      <c r="A123" t="s">
        <v>8</v>
      </c>
      <c r="B123" t="s">
        <v>9</v>
      </c>
      <c r="C123" t="s">
        <v>62</v>
      </c>
      <c r="D123">
        <v>21.14</v>
      </c>
      <c r="E123">
        <v>1609140</v>
      </c>
      <c r="F123">
        <v>0.44650000000000001</v>
      </c>
      <c r="G123">
        <v>0.46639999999999998</v>
      </c>
      <c r="H123" t="s">
        <v>32</v>
      </c>
    </row>
    <row r="124" spans="1:8" x14ac:dyDescent="0.4">
      <c r="A124" t="s">
        <v>8</v>
      </c>
      <c r="B124" t="s">
        <v>9</v>
      </c>
      <c r="C124" t="s">
        <v>62</v>
      </c>
      <c r="D124">
        <v>21.27</v>
      </c>
      <c r="E124">
        <v>3259119</v>
      </c>
      <c r="F124">
        <v>0.84409999999999996</v>
      </c>
      <c r="G124">
        <v>0.87639999999999996</v>
      </c>
      <c r="H124" t="s">
        <v>33</v>
      </c>
    </row>
    <row r="125" spans="1:8" x14ac:dyDescent="0.4">
      <c r="A125" t="s">
        <v>8</v>
      </c>
      <c r="B125" t="s">
        <v>9</v>
      </c>
      <c r="C125" t="s">
        <v>62</v>
      </c>
      <c r="D125">
        <v>21.21</v>
      </c>
      <c r="E125">
        <v>2775974</v>
      </c>
      <c r="F125">
        <v>0.87429999999999997</v>
      </c>
      <c r="G125">
        <v>0.80589999999999995</v>
      </c>
      <c r="H125" t="s">
        <v>34</v>
      </c>
    </row>
    <row r="126" spans="1:8" x14ac:dyDescent="0.4">
      <c r="A126" t="s">
        <v>8</v>
      </c>
      <c r="B126" t="s">
        <v>9</v>
      </c>
      <c r="C126" t="s">
        <v>62</v>
      </c>
      <c r="D126">
        <v>24.42</v>
      </c>
      <c r="E126">
        <v>25014128</v>
      </c>
      <c r="F126">
        <v>2.9855999999999998</v>
      </c>
      <c r="G126">
        <v>2.9609000000000001</v>
      </c>
      <c r="H126" t="s">
        <v>35</v>
      </c>
    </row>
    <row r="127" spans="1:8" x14ac:dyDescent="0.4">
      <c r="A127" t="s">
        <v>8</v>
      </c>
      <c r="B127" t="s">
        <v>9</v>
      </c>
      <c r="C127" t="s">
        <v>62</v>
      </c>
      <c r="D127">
        <v>24.34</v>
      </c>
      <c r="E127">
        <v>26211804</v>
      </c>
      <c r="F127">
        <v>3.0706000000000002</v>
      </c>
      <c r="G127">
        <v>2.9704000000000002</v>
      </c>
      <c r="H127" t="s">
        <v>36</v>
      </c>
    </row>
    <row r="128" spans="1:8" x14ac:dyDescent="0.4">
      <c r="A128" t="s">
        <v>8</v>
      </c>
      <c r="B128" t="s">
        <v>9</v>
      </c>
      <c r="C128" t="s">
        <v>62</v>
      </c>
      <c r="D128">
        <v>24.34</v>
      </c>
      <c r="E128">
        <v>19523208</v>
      </c>
      <c r="F128">
        <v>2.0154999999999998</v>
      </c>
      <c r="G128">
        <v>1.9698</v>
      </c>
      <c r="H128" t="s">
        <v>37</v>
      </c>
    </row>
    <row r="129" spans="1:8" x14ac:dyDescent="0.4">
      <c r="A129" t="s">
        <v>8</v>
      </c>
      <c r="B129" t="s">
        <v>9</v>
      </c>
      <c r="C129" t="s">
        <v>62</v>
      </c>
      <c r="D129">
        <v>24.33</v>
      </c>
      <c r="E129">
        <v>22645584</v>
      </c>
      <c r="F129">
        <v>2.0722999999999998</v>
      </c>
      <c r="G129">
        <v>2.0063</v>
      </c>
      <c r="H129" t="s">
        <v>38</v>
      </c>
    </row>
    <row r="130" spans="1:8" x14ac:dyDescent="0.4">
      <c r="A130" t="s">
        <v>8</v>
      </c>
      <c r="B130" t="s">
        <v>9</v>
      </c>
      <c r="C130" t="s">
        <v>62</v>
      </c>
      <c r="D130">
        <v>21.1</v>
      </c>
      <c r="E130">
        <v>1565269</v>
      </c>
      <c r="F130">
        <v>0.54800000000000004</v>
      </c>
      <c r="G130">
        <v>0.51739999999999997</v>
      </c>
      <c r="H130" t="s">
        <v>39</v>
      </c>
    </row>
    <row r="131" spans="1:8" x14ac:dyDescent="0.4">
      <c r="A131" t="s">
        <v>8</v>
      </c>
      <c r="B131" t="s">
        <v>9</v>
      </c>
      <c r="C131" t="s">
        <v>62</v>
      </c>
      <c r="D131">
        <v>21</v>
      </c>
      <c r="E131">
        <v>1169541</v>
      </c>
      <c r="F131">
        <v>0.43869999999999998</v>
      </c>
      <c r="G131">
        <v>0.39069999999999999</v>
      </c>
      <c r="H131" t="s">
        <v>40</v>
      </c>
    </row>
    <row r="132" spans="1:8" x14ac:dyDescent="0.4">
      <c r="A132" t="s">
        <v>8</v>
      </c>
      <c r="B132" t="s">
        <v>9</v>
      </c>
      <c r="C132" t="s">
        <v>62</v>
      </c>
      <c r="D132">
        <v>21.73</v>
      </c>
      <c r="E132">
        <v>403568</v>
      </c>
      <c r="F132">
        <v>8.2799999999999999E-2</v>
      </c>
      <c r="G132">
        <v>8.8499999999999995E-2</v>
      </c>
      <c r="H132" t="s">
        <v>41</v>
      </c>
    </row>
    <row r="133" spans="1:8" x14ac:dyDescent="0.4">
      <c r="A133" t="s">
        <v>8</v>
      </c>
      <c r="B133" t="s">
        <v>9</v>
      </c>
      <c r="C133" t="s">
        <v>62</v>
      </c>
      <c r="D133">
        <v>21.71</v>
      </c>
      <c r="E133">
        <v>334536</v>
      </c>
      <c r="F133">
        <v>8.7499999999999994E-2</v>
      </c>
      <c r="G133">
        <v>8.3699999999999997E-2</v>
      </c>
      <c r="H133" t="s">
        <v>42</v>
      </c>
    </row>
    <row r="134" spans="1:8" x14ac:dyDescent="0.4">
      <c r="A134" t="s">
        <v>8</v>
      </c>
      <c r="B134" t="s">
        <v>9</v>
      </c>
      <c r="C134" t="s">
        <v>62</v>
      </c>
      <c r="D134">
        <v>21.83</v>
      </c>
      <c r="E134">
        <v>197375</v>
      </c>
      <c r="F134">
        <v>4.7699999999999999E-2</v>
      </c>
      <c r="G134">
        <v>5.2900000000000003E-2</v>
      </c>
      <c r="H134" t="s">
        <v>43</v>
      </c>
    </row>
    <row r="135" spans="1:8" x14ac:dyDescent="0.4">
      <c r="A135" t="s">
        <v>8</v>
      </c>
      <c r="B135" t="s">
        <v>9</v>
      </c>
      <c r="C135" t="s">
        <v>62</v>
      </c>
      <c r="D135">
        <v>21.88</v>
      </c>
      <c r="E135">
        <v>181705</v>
      </c>
      <c r="F135">
        <v>3.5799999999999998E-2</v>
      </c>
      <c r="G135">
        <v>3.6900000000000002E-2</v>
      </c>
      <c r="H135" t="s">
        <v>44</v>
      </c>
    </row>
    <row r="136" spans="1:8" x14ac:dyDescent="0.4">
      <c r="A136" t="s">
        <v>8</v>
      </c>
      <c r="B136" t="s">
        <v>9</v>
      </c>
      <c r="C136" t="s">
        <v>62</v>
      </c>
      <c r="D136">
        <v>21.59</v>
      </c>
      <c r="E136">
        <v>615952</v>
      </c>
      <c r="F136">
        <v>9.3200000000000005E-2</v>
      </c>
      <c r="G136">
        <v>8.8900000000000007E-2</v>
      </c>
      <c r="H136" t="s">
        <v>45</v>
      </c>
    </row>
    <row r="137" spans="1:8" x14ac:dyDescent="0.4">
      <c r="A137" t="s">
        <v>8</v>
      </c>
      <c r="B137" t="s">
        <v>9</v>
      </c>
      <c r="C137" t="s">
        <v>62</v>
      </c>
      <c r="D137">
        <v>21.57</v>
      </c>
      <c r="E137">
        <v>777737</v>
      </c>
      <c r="F137">
        <v>0.10290000000000001</v>
      </c>
      <c r="G137">
        <v>8.2799999999999999E-2</v>
      </c>
      <c r="H137" t="s">
        <v>46</v>
      </c>
    </row>
    <row r="138" spans="1:8" x14ac:dyDescent="0.4">
      <c r="A138" t="s">
        <v>8</v>
      </c>
      <c r="B138" t="s">
        <v>9</v>
      </c>
      <c r="C138" t="s">
        <v>62</v>
      </c>
      <c r="D138">
        <v>21.5</v>
      </c>
      <c r="E138">
        <v>275042</v>
      </c>
      <c r="F138">
        <v>6.3899999999999998E-2</v>
      </c>
      <c r="G138">
        <v>7.3200000000000001E-2</v>
      </c>
      <c r="H138" t="s">
        <v>47</v>
      </c>
    </row>
    <row r="139" spans="1:8" x14ac:dyDescent="0.4">
      <c r="A139" t="s">
        <v>8</v>
      </c>
      <c r="B139" t="s">
        <v>9</v>
      </c>
      <c r="C139" t="s">
        <v>62</v>
      </c>
      <c r="D139">
        <v>21.45</v>
      </c>
      <c r="E139">
        <v>401863</v>
      </c>
      <c r="F139">
        <v>8.4900000000000003E-2</v>
      </c>
      <c r="G139">
        <v>6.59E-2</v>
      </c>
      <c r="H139" t="s">
        <v>48</v>
      </c>
    </row>
    <row r="140" spans="1:8" x14ac:dyDescent="0.4">
      <c r="A140" t="s">
        <v>8</v>
      </c>
      <c r="B140" t="s">
        <v>9</v>
      </c>
      <c r="C140" t="s">
        <v>62</v>
      </c>
      <c r="D140">
        <v>21.32</v>
      </c>
      <c r="E140">
        <v>531204</v>
      </c>
      <c r="F140">
        <v>0.18210000000000001</v>
      </c>
      <c r="G140">
        <v>0.19170000000000001</v>
      </c>
      <c r="H140" t="s">
        <v>49</v>
      </c>
    </row>
    <row r="141" spans="1:8" x14ac:dyDescent="0.4">
      <c r="A141" t="s">
        <v>8</v>
      </c>
      <c r="B141" t="s">
        <v>9</v>
      </c>
      <c r="C141" t="s">
        <v>62</v>
      </c>
      <c r="D141">
        <v>21.16</v>
      </c>
      <c r="E141">
        <v>583318</v>
      </c>
      <c r="F141">
        <v>0.16789999999999999</v>
      </c>
      <c r="G141">
        <v>0.1661</v>
      </c>
      <c r="H141" t="s">
        <v>50</v>
      </c>
    </row>
    <row r="142" spans="1:8" x14ac:dyDescent="0.4">
      <c r="A142" t="s">
        <v>8</v>
      </c>
      <c r="B142" t="s">
        <v>9</v>
      </c>
      <c r="C142" t="s">
        <v>62</v>
      </c>
      <c r="D142">
        <v>21.35</v>
      </c>
      <c r="E142">
        <v>575370</v>
      </c>
      <c r="F142">
        <v>9.4100000000000003E-2</v>
      </c>
      <c r="G142">
        <v>9.2899999999999996E-2</v>
      </c>
      <c r="H142" t="s">
        <v>51</v>
      </c>
    </row>
    <row r="143" spans="1:8" x14ac:dyDescent="0.4">
      <c r="A143" t="s">
        <v>8</v>
      </c>
      <c r="B143" t="s">
        <v>9</v>
      </c>
      <c r="C143" t="s">
        <v>62</v>
      </c>
      <c r="D143">
        <v>21.45</v>
      </c>
      <c r="E143">
        <v>399020</v>
      </c>
      <c r="F143">
        <v>0.112</v>
      </c>
      <c r="G143">
        <v>0.1024</v>
      </c>
      <c r="H143" t="s">
        <v>52</v>
      </c>
    </row>
    <row r="144" spans="1:8" x14ac:dyDescent="0.4">
      <c r="A144" t="s">
        <v>8</v>
      </c>
      <c r="B144" t="s">
        <v>9</v>
      </c>
      <c r="C144" t="s">
        <v>62</v>
      </c>
      <c r="D144">
        <v>21.46</v>
      </c>
      <c r="E144">
        <v>635170</v>
      </c>
      <c r="F144">
        <v>0.24210000000000001</v>
      </c>
      <c r="G144">
        <v>0.24660000000000001</v>
      </c>
      <c r="H144" t="s">
        <v>53</v>
      </c>
    </row>
    <row r="145" spans="1:8" x14ac:dyDescent="0.4">
      <c r="A145" t="s">
        <v>8</v>
      </c>
      <c r="B145" t="s">
        <v>9</v>
      </c>
      <c r="C145" t="s">
        <v>62</v>
      </c>
      <c r="D145">
        <v>21.42</v>
      </c>
      <c r="E145">
        <v>730087</v>
      </c>
      <c r="F145">
        <v>0.20960000000000001</v>
      </c>
      <c r="G145">
        <v>0.22670000000000001</v>
      </c>
      <c r="H145" t="s">
        <v>54</v>
      </c>
    </row>
    <row r="146" spans="1:8" x14ac:dyDescent="0.4">
      <c r="A146" t="s">
        <v>8</v>
      </c>
      <c r="B146" t="s">
        <v>9</v>
      </c>
      <c r="C146" t="s">
        <v>62</v>
      </c>
      <c r="D146">
        <v>21.57</v>
      </c>
      <c r="E146">
        <v>90305</v>
      </c>
      <c r="F146">
        <v>2.9899999999999999E-2</v>
      </c>
      <c r="G146">
        <v>2.8899999999999999E-2</v>
      </c>
      <c r="H146" t="s">
        <v>55</v>
      </c>
    </row>
    <row r="147" spans="1:8" x14ac:dyDescent="0.4">
      <c r="A147" t="s">
        <v>8</v>
      </c>
      <c r="B147" t="s">
        <v>9</v>
      </c>
      <c r="C147" t="s">
        <v>62</v>
      </c>
      <c r="D147">
        <v>21.48</v>
      </c>
      <c r="E147">
        <v>152279</v>
      </c>
      <c r="F147">
        <v>6.3E-2</v>
      </c>
      <c r="G147">
        <v>4.7399999999999998E-2</v>
      </c>
      <c r="H147" t="s">
        <v>56</v>
      </c>
    </row>
    <row r="148" spans="1:8" x14ac:dyDescent="0.4">
      <c r="A148" t="s">
        <v>8</v>
      </c>
      <c r="B148" t="s">
        <v>9</v>
      </c>
      <c r="C148" t="s">
        <v>62</v>
      </c>
      <c r="D148">
        <v>21.44</v>
      </c>
      <c r="E148">
        <v>165572</v>
      </c>
      <c r="F148">
        <v>6.9900000000000004E-2</v>
      </c>
      <c r="G148">
        <v>4.3700000000000003E-2</v>
      </c>
      <c r="H148" t="s">
        <v>57</v>
      </c>
    </row>
    <row r="149" spans="1:8" x14ac:dyDescent="0.4">
      <c r="A149" t="s">
        <v>8</v>
      </c>
      <c r="B149" t="s">
        <v>9</v>
      </c>
      <c r="C149" t="s">
        <v>62</v>
      </c>
      <c r="D149">
        <v>21.48</v>
      </c>
      <c r="E149">
        <v>145931</v>
      </c>
      <c r="F149">
        <v>4.99E-2</v>
      </c>
      <c r="G149">
        <v>3.49E-2</v>
      </c>
      <c r="H149" t="s">
        <v>58</v>
      </c>
    </row>
    <row r="150" spans="1:8" x14ac:dyDescent="0.4">
      <c r="A150" t="s">
        <v>8</v>
      </c>
      <c r="B150" t="s">
        <v>9</v>
      </c>
      <c r="C150" t="s">
        <v>62</v>
      </c>
      <c r="D150">
        <v>21.56</v>
      </c>
      <c r="E150">
        <v>73454200</v>
      </c>
      <c r="F150">
        <v>18.132999999999999</v>
      </c>
      <c r="G150">
        <v>17.901900000000001</v>
      </c>
      <c r="H150" t="s">
        <v>59</v>
      </c>
    </row>
    <row r="151" spans="1:8" x14ac:dyDescent="0.4">
      <c r="A151" t="s">
        <v>8</v>
      </c>
      <c r="B151" t="s">
        <v>9</v>
      </c>
      <c r="C151" t="s">
        <v>62</v>
      </c>
      <c r="D151">
        <v>21.56</v>
      </c>
      <c r="E151">
        <v>67400408</v>
      </c>
      <c r="F151">
        <v>17.3003</v>
      </c>
      <c r="G151">
        <v>16.9621</v>
      </c>
      <c r="H151" t="s">
        <v>60</v>
      </c>
    </row>
    <row r="152" spans="1:8" x14ac:dyDescent="0.4">
      <c r="A152" t="s">
        <v>8</v>
      </c>
      <c r="B152" t="s">
        <v>9</v>
      </c>
      <c r="C152" t="s">
        <v>63</v>
      </c>
      <c r="D152">
        <v>21.19</v>
      </c>
      <c r="E152">
        <v>4007255</v>
      </c>
      <c r="F152" t="e">
        <v>#N/A</v>
      </c>
      <c r="G152">
        <v>0.43109999999999998</v>
      </c>
      <c r="H152" t="s">
        <v>11</v>
      </c>
    </row>
    <row r="153" spans="1:8" x14ac:dyDescent="0.4">
      <c r="A153" t="s">
        <v>8</v>
      </c>
      <c r="B153" t="s">
        <v>9</v>
      </c>
      <c r="C153" t="s">
        <v>63</v>
      </c>
      <c r="D153">
        <v>21.19</v>
      </c>
      <c r="E153">
        <v>3432746</v>
      </c>
      <c r="F153" t="e">
        <v>#N/A</v>
      </c>
      <c r="G153">
        <v>0.4884</v>
      </c>
      <c r="H153" t="s">
        <v>12</v>
      </c>
    </row>
    <row r="154" spans="1:8" x14ac:dyDescent="0.4">
      <c r="A154" t="s">
        <v>8</v>
      </c>
      <c r="B154" t="s">
        <v>9</v>
      </c>
      <c r="C154" t="s">
        <v>63</v>
      </c>
      <c r="D154">
        <v>21.35</v>
      </c>
      <c r="E154">
        <v>3167039</v>
      </c>
      <c r="F154" t="e">
        <v>#N/A</v>
      </c>
      <c r="G154">
        <v>1.4595</v>
      </c>
      <c r="H154" t="s">
        <v>13</v>
      </c>
    </row>
    <row r="155" spans="1:8" x14ac:dyDescent="0.4">
      <c r="A155" t="s">
        <v>8</v>
      </c>
      <c r="B155" t="s">
        <v>9</v>
      </c>
      <c r="C155" t="s">
        <v>63</v>
      </c>
      <c r="D155">
        <v>21.18</v>
      </c>
      <c r="E155">
        <v>1366082</v>
      </c>
      <c r="F155" t="e">
        <v>#N/A</v>
      </c>
      <c r="G155">
        <v>1.5984</v>
      </c>
      <c r="H155" t="s">
        <v>14</v>
      </c>
    </row>
    <row r="156" spans="1:8" x14ac:dyDescent="0.4">
      <c r="A156" t="s">
        <v>8</v>
      </c>
      <c r="B156" t="s">
        <v>9</v>
      </c>
      <c r="C156" t="s">
        <v>63</v>
      </c>
      <c r="D156">
        <v>21.53</v>
      </c>
      <c r="E156">
        <v>2091160</v>
      </c>
      <c r="F156" t="e">
        <v>#N/A</v>
      </c>
      <c r="G156">
        <v>5.5899999999999998E-2</v>
      </c>
      <c r="H156" t="s">
        <v>15</v>
      </c>
    </row>
    <row r="157" spans="1:8" x14ac:dyDescent="0.4">
      <c r="A157" t="s">
        <v>8</v>
      </c>
      <c r="B157" t="s">
        <v>9</v>
      </c>
      <c r="C157" t="s">
        <v>63</v>
      </c>
      <c r="D157">
        <v>21.56</v>
      </c>
      <c r="E157">
        <v>2159886</v>
      </c>
      <c r="F157" t="e">
        <v>#N/A</v>
      </c>
      <c r="G157">
        <v>3.8300000000000001E-2</v>
      </c>
      <c r="H157" t="s">
        <v>16</v>
      </c>
    </row>
    <row r="158" spans="1:8" x14ac:dyDescent="0.4">
      <c r="A158" t="s">
        <v>8</v>
      </c>
      <c r="B158" t="s">
        <v>9</v>
      </c>
      <c r="C158" t="s">
        <v>63</v>
      </c>
      <c r="D158">
        <v>21.47</v>
      </c>
      <c r="E158">
        <v>3064941</v>
      </c>
      <c r="F158" t="e">
        <v>#N/A</v>
      </c>
      <c r="G158">
        <v>0.4239</v>
      </c>
      <c r="H158" t="s">
        <v>17</v>
      </c>
    </row>
    <row r="159" spans="1:8" x14ac:dyDescent="0.4">
      <c r="A159" t="s">
        <v>8</v>
      </c>
      <c r="B159" t="s">
        <v>9</v>
      </c>
      <c r="C159" t="s">
        <v>63</v>
      </c>
      <c r="D159">
        <v>21.39</v>
      </c>
      <c r="E159">
        <v>2894431</v>
      </c>
      <c r="F159" t="e">
        <v>#N/A</v>
      </c>
      <c r="G159">
        <v>0.40300000000000002</v>
      </c>
      <c r="H159" t="s">
        <v>18</v>
      </c>
    </row>
    <row r="160" spans="1:8" x14ac:dyDescent="0.4">
      <c r="A160" t="s">
        <v>8</v>
      </c>
      <c r="B160" t="s">
        <v>9</v>
      </c>
      <c r="C160" t="s">
        <v>63</v>
      </c>
      <c r="D160">
        <v>21.21</v>
      </c>
      <c r="E160">
        <v>3192233</v>
      </c>
      <c r="F160" t="e">
        <v>#N/A</v>
      </c>
      <c r="G160">
        <v>1.1507000000000001</v>
      </c>
      <c r="H160" t="s">
        <v>19</v>
      </c>
    </row>
    <row r="161" spans="1:8" x14ac:dyDescent="0.4">
      <c r="A161" t="s">
        <v>8</v>
      </c>
      <c r="B161" t="s">
        <v>9</v>
      </c>
      <c r="C161" t="s">
        <v>63</v>
      </c>
      <c r="D161">
        <v>21.1</v>
      </c>
      <c r="E161">
        <v>2592364</v>
      </c>
      <c r="F161" t="e">
        <v>#N/A</v>
      </c>
      <c r="G161">
        <v>1.0808</v>
      </c>
      <c r="H161" t="s">
        <v>20</v>
      </c>
    </row>
    <row r="162" spans="1:8" x14ac:dyDescent="0.4">
      <c r="A162" t="s">
        <v>8</v>
      </c>
      <c r="B162" t="s">
        <v>9</v>
      </c>
      <c r="C162" t="s">
        <v>63</v>
      </c>
      <c r="D162">
        <v>21.29</v>
      </c>
      <c r="E162">
        <v>2935545</v>
      </c>
      <c r="F162" t="e">
        <v>#N/A</v>
      </c>
      <c r="G162">
        <v>0.42430000000000001</v>
      </c>
      <c r="H162" t="s">
        <v>21</v>
      </c>
    </row>
    <row r="163" spans="1:8" x14ac:dyDescent="0.4">
      <c r="A163" t="s">
        <v>8</v>
      </c>
      <c r="B163" t="s">
        <v>9</v>
      </c>
      <c r="C163" t="s">
        <v>63</v>
      </c>
      <c r="D163">
        <v>21.16</v>
      </c>
      <c r="E163">
        <v>2370399</v>
      </c>
      <c r="F163" t="e">
        <v>#N/A</v>
      </c>
      <c r="G163">
        <v>0.46460000000000001</v>
      </c>
      <c r="H163" t="s">
        <v>22</v>
      </c>
    </row>
    <row r="164" spans="1:8" x14ac:dyDescent="0.4">
      <c r="A164" t="s">
        <v>8</v>
      </c>
      <c r="B164" t="s">
        <v>9</v>
      </c>
      <c r="C164" t="s">
        <v>63</v>
      </c>
      <c r="D164">
        <v>21.21</v>
      </c>
      <c r="E164">
        <v>2523383</v>
      </c>
      <c r="F164" t="e">
        <v>#N/A</v>
      </c>
      <c r="G164">
        <v>2.4293999999999998</v>
      </c>
      <c r="H164" t="s">
        <v>23</v>
      </c>
    </row>
    <row r="165" spans="1:8" x14ac:dyDescent="0.4">
      <c r="A165" t="s">
        <v>8</v>
      </c>
      <c r="B165" t="s">
        <v>9</v>
      </c>
      <c r="C165" t="s">
        <v>63</v>
      </c>
      <c r="D165">
        <v>21.8</v>
      </c>
      <c r="E165">
        <v>3351709</v>
      </c>
      <c r="F165" t="e">
        <v>#N/A</v>
      </c>
      <c r="G165">
        <v>2.4460999999999999</v>
      </c>
      <c r="H165" t="s">
        <v>24</v>
      </c>
    </row>
    <row r="166" spans="1:8" x14ac:dyDescent="0.4">
      <c r="A166" t="s">
        <v>8</v>
      </c>
      <c r="B166" t="s">
        <v>9</v>
      </c>
      <c r="C166" t="s">
        <v>63</v>
      </c>
      <c r="D166">
        <v>21.47</v>
      </c>
      <c r="E166">
        <v>4023390</v>
      </c>
      <c r="F166" t="e">
        <v>#N/A</v>
      </c>
      <c r="G166">
        <v>0.23749999999999999</v>
      </c>
      <c r="H166" t="s">
        <v>25</v>
      </c>
    </row>
    <row r="167" spans="1:8" x14ac:dyDescent="0.4">
      <c r="A167" t="s">
        <v>8</v>
      </c>
      <c r="B167" t="s">
        <v>9</v>
      </c>
      <c r="C167" t="s">
        <v>63</v>
      </c>
      <c r="D167">
        <v>21.27</v>
      </c>
      <c r="E167">
        <v>3082023</v>
      </c>
      <c r="F167" t="e">
        <v>#N/A</v>
      </c>
      <c r="G167">
        <v>0.22989999999999999</v>
      </c>
      <c r="H167" t="s">
        <v>26</v>
      </c>
    </row>
    <row r="168" spans="1:8" x14ac:dyDescent="0.4">
      <c r="A168" t="s">
        <v>8</v>
      </c>
      <c r="B168" t="s">
        <v>9</v>
      </c>
      <c r="C168" t="s">
        <v>63</v>
      </c>
      <c r="D168">
        <v>21.09</v>
      </c>
      <c r="E168">
        <v>5096133</v>
      </c>
      <c r="F168" t="e">
        <v>#N/A</v>
      </c>
      <c r="G168">
        <v>1.1736</v>
      </c>
      <c r="H168" t="s">
        <v>27</v>
      </c>
    </row>
    <row r="169" spans="1:8" x14ac:dyDescent="0.4">
      <c r="A169" t="s">
        <v>8</v>
      </c>
      <c r="B169" t="s">
        <v>9</v>
      </c>
      <c r="C169" t="s">
        <v>63</v>
      </c>
      <c r="D169">
        <v>21.09</v>
      </c>
      <c r="E169">
        <v>4438959</v>
      </c>
      <c r="F169" t="e">
        <v>#N/A</v>
      </c>
      <c r="G169">
        <v>1.1891</v>
      </c>
      <c r="H169" t="s">
        <v>28</v>
      </c>
    </row>
    <row r="170" spans="1:8" x14ac:dyDescent="0.4">
      <c r="A170" t="s">
        <v>8</v>
      </c>
      <c r="B170" t="s">
        <v>9</v>
      </c>
      <c r="C170" t="s">
        <v>63</v>
      </c>
      <c r="D170">
        <v>21.22</v>
      </c>
      <c r="E170">
        <v>2856443</v>
      </c>
      <c r="F170" t="e">
        <v>#N/A</v>
      </c>
      <c r="G170">
        <v>0.15010000000000001</v>
      </c>
      <c r="H170" t="s">
        <v>29</v>
      </c>
    </row>
    <row r="171" spans="1:8" x14ac:dyDescent="0.4">
      <c r="A171" t="s">
        <v>8</v>
      </c>
      <c r="B171" t="s">
        <v>9</v>
      </c>
      <c r="C171" t="s">
        <v>63</v>
      </c>
      <c r="D171">
        <v>21.15</v>
      </c>
      <c r="E171">
        <v>3761521</v>
      </c>
      <c r="F171" t="e">
        <v>#N/A</v>
      </c>
      <c r="G171">
        <v>0.16980000000000001</v>
      </c>
      <c r="H171" t="s">
        <v>30</v>
      </c>
    </row>
    <row r="172" spans="1:8" x14ac:dyDescent="0.4">
      <c r="A172" t="s">
        <v>8</v>
      </c>
      <c r="B172" t="s">
        <v>9</v>
      </c>
      <c r="C172" t="s">
        <v>63</v>
      </c>
      <c r="D172">
        <v>21.18</v>
      </c>
      <c r="E172">
        <v>3915322</v>
      </c>
      <c r="F172" t="e">
        <v>#N/A</v>
      </c>
      <c r="G172">
        <v>0.4425</v>
      </c>
      <c r="H172" t="s">
        <v>31</v>
      </c>
    </row>
    <row r="173" spans="1:8" x14ac:dyDescent="0.4">
      <c r="A173" t="s">
        <v>8</v>
      </c>
      <c r="B173" t="s">
        <v>9</v>
      </c>
      <c r="C173" t="s">
        <v>63</v>
      </c>
      <c r="D173">
        <v>21.14</v>
      </c>
      <c r="E173">
        <v>3603661</v>
      </c>
      <c r="F173" t="e">
        <v>#N/A</v>
      </c>
      <c r="G173">
        <v>0.46639999999999998</v>
      </c>
      <c r="H173" t="s">
        <v>32</v>
      </c>
    </row>
    <row r="174" spans="1:8" x14ac:dyDescent="0.4">
      <c r="A174" t="s">
        <v>8</v>
      </c>
      <c r="B174" t="s">
        <v>9</v>
      </c>
      <c r="C174" t="s">
        <v>63</v>
      </c>
      <c r="D174">
        <v>21.3</v>
      </c>
      <c r="E174">
        <v>3861278</v>
      </c>
      <c r="F174" t="e">
        <v>#N/A</v>
      </c>
      <c r="G174">
        <v>0.87639999999999996</v>
      </c>
      <c r="H174" t="s">
        <v>33</v>
      </c>
    </row>
    <row r="175" spans="1:8" x14ac:dyDescent="0.4">
      <c r="A175" t="s">
        <v>8</v>
      </c>
      <c r="B175" t="s">
        <v>9</v>
      </c>
      <c r="C175" t="s">
        <v>63</v>
      </c>
      <c r="D175">
        <v>21.21</v>
      </c>
      <c r="E175">
        <v>3175174</v>
      </c>
      <c r="F175" t="e">
        <v>#N/A</v>
      </c>
      <c r="G175">
        <v>0.80589999999999995</v>
      </c>
      <c r="H175" t="s">
        <v>34</v>
      </c>
    </row>
    <row r="176" spans="1:8" x14ac:dyDescent="0.4">
      <c r="A176" t="s">
        <v>8</v>
      </c>
      <c r="B176" t="s">
        <v>9</v>
      </c>
      <c r="C176" t="s">
        <v>63</v>
      </c>
      <c r="D176">
        <v>24.42</v>
      </c>
      <c r="E176">
        <v>8378282</v>
      </c>
      <c r="F176" t="e">
        <v>#N/A</v>
      </c>
      <c r="G176">
        <v>2.9609000000000001</v>
      </c>
      <c r="H176" t="s">
        <v>35</v>
      </c>
    </row>
    <row r="177" spans="1:8" x14ac:dyDescent="0.4">
      <c r="A177" t="s">
        <v>8</v>
      </c>
      <c r="B177" t="s">
        <v>9</v>
      </c>
      <c r="C177" t="s">
        <v>63</v>
      </c>
      <c r="D177">
        <v>24.34</v>
      </c>
      <c r="E177">
        <v>8536296</v>
      </c>
      <c r="F177" t="e">
        <v>#N/A</v>
      </c>
      <c r="G177">
        <v>2.9704000000000002</v>
      </c>
      <c r="H177" t="s">
        <v>36</v>
      </c>
    </row>
    <row r="178" spans="1:8" x14ac:dyDescent="0.4">
      <c r="A178" t="s">
        <v>8</v>
      </c>
      <c r="B178" t="s">
        <v>9</v>
      </c>
      <c r="C178" t="s">
        <v>63</v>
      </c>
      <c r="D178">
        <v>24.34</v>
      </c>
      <c r="E178">
        <v>9686402</v>
      </c>
      <c r="F178" t="e">
        <v>#N/A</v>
      </c>
      <c r="G178">
        <v>1.9698</v>
      </c>
      <c r="H178" t="s">
        <v>37</v>
      </c>
    </row>
    <row r="179" spans="1:8" x14ac:dyDescent="0.4">
      <c r="A179" t="s">
        <v>8</v>
      </c>
      <c r="B179" t="s">
        <v>9</v>
      </c>
      <c r="C179" t="s">
        <v>63</v>
      </c>
      <c r="D179">
        <v>24.33</v>
      </c>
      <c r="E179">
        <v>10927702</v>
      </c>
      <c r="F179" t="e">
        <v>#N/A</v>
      </c>
      <c r="G179">
        <v>2.0063</v>
      </c>
      <c r="H179" t="s">
        <v>38</v>
      </c>
    </row>
    <row r="180" spans="1:8" x14ac:dyDescent="0.4">
      <c r="A180" t="s">
        <v>8</v>
      </c>
      <c r="B180" t="s">
        <v>9</v>
      </c>
      <c r="C180" t="s">
        <v>63</v>
      </c>
      <c r="D180">
        <v>21.12</v>
      </c>
      <c r="E180">
        <v>2856096</v>
      </c>
      <c r="F180" t="e">
        <v>#N/A</v>
      </c>
      <c r="G180">
        <v>0.51739999999999997</v>
      </c>
      <c r="H180" t="s">
        <v>39</v>
      </c>
    </row>
    <row r="181" spans="1:8" x14ac:dyDescent="0.4">
      <c r="A181" t="s">
        <v>8</v>
      </c>
      <c r="B181" t="s">
        <v>9</v>
      </c>
      <c r="C181" t="s">
        <v>63</v>
      </c>
      <c r="D181">
        <v>21</v>
      </c>
      <c r="E181">
        <v>2665840</v>
      </c>
      <c r="F181" t="e">
        <v>#N/A</v>
      </c>
      <c r="G181">
        <v>0.39069999999999999</v>
      </c>
      <c r="H181" t="s">
        <v>40</v>
      </c>
    </row>
    <row r="182" spans="1:8" x14ac:dyDescent="0.4">
      <c r="A182" t="s">
        <v>8</v>
      </c>
      <c r="B182" t="s">
        <v>9</v>
      </c>
      <c r="C182" t="s">
        <v>63</v>
      </c>
      <c r="D182">
        <v>21.73</v>
      </c>
      <c r="E182">
        <v>4871779</v>
      </c>
      <c r="F182" t="e">
        <v>#N/A</v>
      </c>
      <c r="G182">
        <v>8.8499999999999995E-2</v>
      </c>
      <c r="H182" t="s">
        <v>41</v>
      </c>
    </row>
    <row r="183" spans="1:8" x14ac:dyDescent="0.4">
      <c r="A183" t="s">
        <v>8</v>
      </c>
      <c r="B183" t="s">
        <v>9</v>
      </c>
      <c r="C183" t="s">
        <v>63</v>
      </c>
      <c r="D183">
        <v>21.73</v>
      </c>
      <c r="E183">
        <v>3825012</v>
      </c>
      <c r="F183" t="e">
        <v>#N/A</v>
      </c>
      <c r="G183">
        <v>8.3699999999999997E-2</v>
      </c>
      <c r="H183" t="s">
        <v>42</v>
      </c>
    </row>
    <row r="184" spans="1:8" x14ac:dyDescent="0.4">
      <c r="A184" t="s">
        <v>8</v>
      </c>
      <c r="B184" t="s">
        <v>9</v>
      </c>
      <c r="C184" t="s">
        <v>63</v>
      </c>
      <c r="D184">
        <v>21.85</v>
      </c>
      <c r="E184">
        <v>4134642</v>
      </c>
      <c r="F184" t="e">
        <v>#N/A</v>
      </c>
      <c r="G184">
        <v>5.2900000000000003E-2</v>
      </c>
      <c r="H184" t="s">
        <v>43</v>
      </c>
    </row>
    <row r="185" spans="1:8" x14ac:dyDescent="0.4">
      <c r="A185" t="s">
        <v>8</v>
      </c>
      <c r="B185" t="s">
        <v>9</v>
      </c>
      <c r="C185" t="s">
        <v>63</v>
      </c>
      <c r="D185">
        <v>21.86</v>
      </c>
      <c r="E185">
        <v>5069599</v>
      </c>
      <c r="F185" t="e">
        <v>#N/A</v>
      </c>
      <c r="G185">
        <v>3.6900000000000002E-2</v>
      </c>
      <c r="H185" t="s">
        <v>44</v>
      </c>
    </row>
    <row r="186" spans="1:8" x14ac:dyDescent="0.4">
      <c r="A186" t="s">
        <v>8</v>
      </c>
      <c r="B186" t="s">
        <v>9</v>
      </c>
      <c r="C186" t="s">
        <v>63</v>
      </c>
      <c r="D186">
        <v>21.6</v>
      </c>
      <c r="E186">
        <v>6612178</v>
      </c>
      <c r="F186" t="e">
        <v>#N/A</v>
      </c>
      <c r="G186">
        <v>8.8900000000000007E-2</v>
      </c>
      <c r="H186" t="s">
        <v>45</v>
      </c>
    </row>
    <row r="187" spans="1:8" x14ac:dyDescent="0.4">
      <c r="A187" t="s">
        <v>8</v>
      </c>
      <c r="B187" t="s">
        <v>9</v>
      </c>
      <c r="C187" t="s">
        <v>63</v>
      </c>
      <c r="D187">
        <v>21.57</v>
      </c>
      <c r="E187">
        <v>7557551</v>
      </c>
      <c r="F187" t="e">
        <v>#N/A</v>
      </c>
      <c r="G187">
        <v>8.2799999999999999E-2</v>
      </c>
      <c r="H187" t="s">
        <v>46</v>
      </c>
    </row>
    <row r="188" spans="1:8" x14ac:dyDescent="0.4">
      <c r="A188" t="s">
        <v>8</v>
      </c>
      <c r="B188" t="s">
        <v>9</v>
      </c>
      <c r="C188" t="s">
        <v>63</v>
      </c>
      <c r="D188">
        <v>21.54</v>
      </c>
      <c r="E188">
        <v>4301492</v>
      </c>
      <c r="F188" t="e">
        <v>#N/A</v>
      </c>
      <c r="G188">
        <v>7.3200000000000001E-2</v>
      </c>
      <c r="H188" t="s">
        <v>47</v>
      </c>
    </row>
    <row r="189" spans="1:8" x14ac:dyDescent="0.4">
      <c r="A189" t="s">
        <v>8</v>
      </c>
      <c r="B189" t="s">
        <v>9</v>
      </c>
      <c r="C189" t="s">
        <v>63</v>
      </c>
      <c r="D189">
        <v>21.45</v>
      </c>
      <c r="E189">
        <v>4734057</v>
      </c>
      <c r="F189" t="e">
        <v>#N/A</v>
      </c>
      <c r="G189">
        <v>6.59E-2</v>
      </c>
      <c r="H189" t="s">
        <v>48</v>
      </c>
    </row>
    <row r="190" spans="1:8" x14ac:dyDescent="0.4">
      <c r="A190" t="s">
        <v>8</v>
      </c>
      <c r="B190" t="s">
        <v>9</v>
      </c>
      <c r="C190" t="s">
        <v>63</v>
      </c>
      <c r="D190">
        <v>21.33</v>
      </c>
      <c r="E190">
        <v>2916893</v>
      </c>
      <c r="F190" t="e">
        <v>#N/A</v>
      </c>
      <c r="G190">
        <v>0.19170000000000001</v>
      </c>
      <c r="H190" t="s">
        <v>49</v>
      </c>
    </row>
    <row r="191" spans="1:8" x14ac:dyDescent="0.4">
      <c r="A191" t="s">
        <v>8</v>
      </c>
      <c r="B191" t="s">
        <v>9</v>
      </c>
      <c r="C191" t="s">
        <v>63</v>
      </c>
      <c r="D191">
        <v>21.18</v>
      </c>
      <c r="E191">
        <v>3474156</v>
      </c>
      <c r="F191" t="e">
        <v>#N/A</v>
      </c>
      <c r="G191">
        <v>0.1661</v>
      </c>
      <c r="H191" t="s">
        <v>50</v>
      </c>
    </row>
    <row r="192" spans="1:8" x14ac:dyDescent="0.4">
      <c r="A192" t="s">
        <v>8</v>
      </c>
      <c r="B192" t="s">
        <v>9</v>
      </c>
      <c r="C192" t="s">
        <v>63</v>
      </c>
      <c r="D192">
        <v>21.65</v>
      </c>
      <c r="E192">
        <v>6112358</v>
      </c>
      <c r="F192" t="e">
        <v>#N/A</v>
      </c>
      <c r="G192">
        <v>9.2899999999999996E-2</v>
      </c>
      <c r="H192" t="s">
        <v>51</v>
      </c>
    </row>
    <row r="193" spans="1:8" x14ac:dyDescent="0.4">
      <c r="A193" t="s">
        <v>8</v>
      </c>
      <c r="B193" t="s">
        <v>9</v>
      </c>
      <c r="C193" t="s">
        <v>63</v>
      </c>
      <c r="D193">
        <v>21.45</v>
      </c>
      <c r="E193">
        <v>3562000</v>
      </c>
      <c r="F193" t="e">
        <v>#N/A</v>
      </c>
      <c r="G193">
        <v>0.1024</v>
      </c>
      <c r="H193" t="s">
        <v>52</v>
      </c>
    </row>
    <row r="194" spans="1:8" x14ac:dyDescent="0.4">
      <c r="A194" t="s">
        <v>8</v>
      </c>
      <c r="B194" t="s">
        <v>9</v>
      </c>
      <c r="C194" t="s">
        <v>63</v>
      </c>
      <c r="D194">
        <v>21.49</v>
      </c>
      <c r="E194">
        <v>2623749</v>
      </c>
      <c r="F194" t="e">
        <v>#N/A</v>
      </c>
      <c r="G194">
        <v>0.24660000000000001</v>
      </c>
      <c r="H194" t="s">
        <v>53</v>
      </c>
    </row>
    <row r="195" spans="1:8" x14ac:dyDescent="0.4">
      <c r="A195" t="s">
        <v>8</v>
      </c>
      <c r="B195" t="s">
        <v>9</v>
      </c>
      <c r="C195" t="s">
        <v>63</v>
      </c>
      <c r="D195">
        <v>21.44</v>
      </c>
      <c r="E195">
        <v>3483225</v>
      </c>
      <c r="F195" t="e">
        <v>#N/A</v>
      </c>
      <c r="G195">
        <v>0.22670000000000001</v>
      </c>
      <c r="H195" t="s">
        <v>54</v>
      </c>
    </row>
    <row r="196" spans="1:8" x14ac:dyDescent="0.4">
      <c r="A196" t="s">
        <v>8</v>
      </c>
      <c r="B196" t="s">
        <v>9</v>
      </c>
      <c r="C196" t="s">
        <v>63</v>
      </c>
      <c r="D196">
        <v>21.59</v>
      </c>
      <c r="E196">
        <v>3024098</v>
      </c>
      <c r="F196" t="e">
        <v>#N/A</v>
      </c>
      <c r="G196">
        <v>2.8899999999999999E-2</v>
      </c>
      <c r="H196" t="s">
        <v>55</v>
      </c>
    </row>
    <row r="197" spans="1:8" x14ac:dyDescent="0.4">
      <c r="A197" t="s">
        <v>8</v>
      </c>
      <c r="B197" t="s">
        <v>9</v>
      </c>
      <c r="C197" t="s">
        <v>63</v>
      </c>
      <c r="D197">
        <v>21.48</v>
      </c>
      <c r="E197">
        <v>2418277</v>
      </c>
      <c r="F197" t="e">
        <v>#N/A</v>
      </c>
      <c r="G197">
        <v>4.7399999999999998E-2</v>
      </c>
      <c r="H197" t="s">
        <v>56</v>
      </c>
    </row>
    <row r="198" spans="1:8" x14ac:dyDescent="0.4">
      <c r="A198" t="s">
        <v>8</v>
      </c>
      <c r="B198" t="s">
        <v>9</v>
      </c>
      <c r="C198" t="s">
        <v>63</v>
      </c>
      <c r="D198">
        <v>21.44</v>
      </c>
      <c r="E198">
        <v>2369174</v>
      </c>
      <c r="F198" t="e">
        <v>#N/A</v>
      </c>
      <c r="G198">
        <v>4.3700000000000003E-2</v>
      </c>
      <c r="H198" t="s">
        <v>57</v>
      </c>
    </row>
    <row r="199" spans="1:8" x14ac:dyDescent="0.4">
      <c r="A199" t="s">
        <v>8</v>
      </c>
      <c r="B199" t="s">
        <v>9</v>
      </c>
      <c r="C199" t="s">
        <v>63</v>
      </c>
      <c r="D199">
        <v>21.51</v>
      </c>
      <c r="E199">
        <v>2925513</v>
      </c>
      <c r="F199" t="e">
        <v>#N/A</v>
      </c>
      <c r="G199">
        <v>3.49E-2</v>
      </c>
      <c r="H199" t="s">
        <v>58</v>
      </c>
    </row>
    <row r="200" spans="1:8" x14ac:dyDescent="0.4">
      <c r="A200" t="s">
        <v>8</v>
      </c>
      <c r="B200" t="s">
        <v>9</v>
      </c>
      <c r="C200" t="s">
        <v>63</v>
      </c>
      <c r="D200">
        <v>21.59</v>
      </c>
      <c r="E200">
        <v>4050855</v>
      </c>
      <c r="F200" t="e">
        <v>#N/A</v>
      </c>
      <c r="G200">
        <v>17.901900000000001</v>
      </c>
      <c r="H200" t="s">
        <v>59</v>
      </c>
    </row>
    <row r="201" spans="1:8" x14ac:dyDescent="0.4">
      <c r="A201" t="s">
        <v>8</v>
      </c>
      <c r="B201" t="s">
        <v>9</v>
      </c>
      <c r="C201" t="s">
        <v>63</v>
      </c>
      <c r="D201">
        <v>21.57</v>
      </c>
      <c r="E201">
        <v>3895905</v>
      </c>
      <c r="F201" t="e">
        <v>#N/A</v>
      </c>
      <c r="G201">
        <v>16.9621</v>
      </c>
      <c r="H201" t="s">
        <v>60</v>
      </c>
    </row>
  </sheetData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26"/>
  <sheetViews>
    <sheetView tabSelected="1" topLeftCell="E1" workbookViewId="0">
      <selection activeCell="N19" sqref="N19:N26"/>
    </sheetView>
  </sheetViews>
  <sheetFormatPr defaultRowHeight="13.9" x14ac:dyDescent="0.4"/>
  <cols>
    <col min="16" max="16" width="16.265625" customWidth="1"/>
  </cols>
  <sheetData>
    <row r="1" spans="1:21" s="3" customFormat="1" ht="69.400000000000006" x14ac:dyDescent="0.4">
      <c r="A1" s="3" t="s">
        <v>93</v>
      </c>
      <c r="B1" s="3" t="s">
        <v>94</v>
      </c>
      <c r="C1" s="3" t="s">
        <v>95</v>
      </c>
      <c r="D1" s="3" t="s">
        <v>96</v>
      </c>
      <c r="E1" s="3">
        <v>1</v>
      </c>
      <c r="F1" s="3">
        <v>2</v>
      </c>
      <c r="G1" s="3" t="s">
        <v>108</v>
      </c>
      <c r="H1" s="3" t="s">
        <v>109</v>
      </c>
      <c r="I1" s="3" t="s">
        <v>120</v>
      </c>
      <c r="J1" s="3" t="s">
        <v>97</v>
      </c>
      <c r="K1" s="3" t="s">
        <v>98</v>
      </c>
      <c r="L1" s="3" t="s">
        <v>99</v>
      </c>
      <c r="N1" s="3" t="s">
        <v>112</v>
      </c>
      <c r="O1" s="3" t="s">
        <v>113</v>
      </c>
      <c r="P1" s="6" t="s">
        <v>114</v>
      </c>
      <c r="Q1" s="3" t="s">
        <v>115</v>
      </c>
      <c r="R1" s="3" t="s">
        <v>116</v>
      </c>
      <c r="S1" s="3" t="s">
        <v>117</v>
      </c>
      <c r="T1" s="3" t="s">
        <v>118</v>
      </c>
      <c r="U1" s="3" t="s">
        <v>119</v>
      </c>
    </row>
    <row r="2" spans="1:21" x14ac:dyDescent="0.4">
      <c r="A2" t="s">
        <v>68</v>
      </c>
      <c r="B2">
        <v>1</v>
      </c>
      <c r="C2" t="s">
        <v>100</v>
      </c>
      <c r="D2" s="1">
        <v>1700</v>
      </c>
      <c r="E2">
        <v>0.43109999999999998</v>
      </c>
      <c r="F2">
        <v>0.4884</v>
      </c>
      <c r="G2">
        <f>E2*100</f>
        <v>43.11</v>
      </c>
      <c r="H2">
        <f>F2*100</f>
        <v>48.84</v>
      </c>
      <c r="I2">
        <f>(G2+H2)</f>
        <v>91.95</v>
      </c>
      <c r="J2">
        <f t="shared" ref="J2:K4" si="0">E2*340*100</f>
        <v>14657.399999999998</v>
      </c>
      <c r="K2">
        <f t="shared" si="0"/>
        <v>16605.600000000002</v>
      </c>
      <c r="L2">
        <f>(J2+K2)/2</f>
        <v>15631.5</v>
      </c>
      <c r="N2">
        <v>1</v>
      </c>
      <c r="O2" t="s">
        <v>110</v>
      </c>
      <c r="P2">
        <v>1700</v>
      </c>
      <c r="Q2">
        <v>43.11</v>
      </c>
      <c r="R2">
        <v>48.84</v>
      </c>
      <c r="S2">
        <v>14657.399999999998</v>
      </c>
      <c r="T2">
        <v>16605.600000000002</v>
      </c>
      <c r="U2">
        <v>15631.5</v>
      </c>
    </row>
    <row r="3" spans="1:21" x14ac:dyDescent="0.4">
      <c r="A3" t="s">
        <v>69</v>
      </c>
      <c r="B3">
        <v>2</v>
      </c>
      <c r="C3" t="s">
        <v>101</v>
      </c>
      <c r="D3" s="1">
        <v>4630</v>
      </c>
      <c r="E3">
        <v>1.4595</v>
      </c>
      <c r="F3">
        <v>1.5984</v>
      </c>
      <c r="G3">
        <f t="shared" ref="G3:G25" si="1">E3*100</f>
        <v>145.94999999999999</v>
      </c>
      <c r="H3">
        <f t="shared" ref="H3:H25" si="2">F3*100</f>
        <v>159.84</v>
      </c>
      <c r="I3">
        <f t="shared" ref="I3:I26" si="3">(G3+H3)</f>
        <v>305.78999999999996</v>
      </c>
      <c r="J3">
        <f t="shared" si="0"/>
        <v>49623</v>
      </c>
      <c r="K3">
        <f t="shared" si="0"/>
        <v>54345.599999999999</v>
      </c>
      <c r="L3">
        <f t="shared" ref="L3:L20" si="4">(J3+K3)/2</f>
        <v>51984.3</v>
      </c>
      <c r="N3">
        <v>2</v>
      </c>
      <c r="O3" t="s">
        <v>110</v>
      </c>
      <c r="P3">
        <v>4630</v>
      </c>
      <c r="Q3">
        <v>145.94999999999999</v>
      </c>
      <c r="R3">
        <v>159.84</v>
      </c>
      <c r="S3">
        <v>49623</v>
      </c>
      <c r="T3">
        <v>54345.599999999999</v>
      </c>
      <c r="U3">
        <v>51984.3</v>
      </c>
    </row>
    <row r="4" spans="1:21" x14ac:dyDescent="0.4">
      <c r="A4" t="s">
        <v>71</v>
      </c>
      <c r="B4">
        <v>3</v>
      </c>
      <c r="C4" t="s">
        <v>102</v>
      </c>
      <c r="D4" s="1">
        <v>1320</v>
      </c>
      <c r="E4">
        <v>0.4239</v>
      </c>
      <c r="F4">
        <v>0.40300000000000002</v>
      </c>
      <c r="G4">
        <f t="shared" si="1"/>
        <v>42.39</v>
      </c>
      <c r="H4">
        <f t="shared" si="2"/>
        <v>40.300000000000004</v>
      </c>
      <c r="I4">
        <f t="shared" si="3"/>
        <v>82.69</v>
      </c>
      <c r="J4">
        <f t="shared" si="0"/>
        <v>14412.6</v>
      </c>
      <c r="K4">
        <f t="shared" si="0"/>
        <v>13702.000000000002</v>
      </c>
      <c r="L4">
        <f t="shared" si="4"/>
        <v>14057.300000000001</v>
      </c>
      <c r="N4">
        <v>3</v>
      </c>
      <c r="O4" t="s">
        <v>110</v>
      </c>
      <c r="P4">
        <v>1320</v>
      </c>
      <c r="Q4">
        <v>42.39</v>
      </c>
      <c r="R4">
        <v>40.300000000000004</v>
      </c>
      <c r="S4">
        <v>14412.6</v>
      </c>
      <c r="T4">
        <v>13702.000000000002</v>
      </c>
      <c r="U4">
        <v>14057.300000000001</v>
      </c>
    </row>
    <row r="5" spans="1:21" x14ac:dyDescent="0.4">
      <c r="A5" t="s">
        <v>103</v>
      </c>
      <c r="B5">
        <v>4</v>
      </c>
      <c r="C5" t="s">
        <v>101</v>
      </c>
      <c r="D5" s="1">
        <v>16430</v>
      </c>
      <c r="E5" s="3">
        <v>1.1507000000000001</v>
      </c>
      <c r="F5" s="3">
        <v>1.0808</v>
      </c>
      <c r="G5">
        <f>E5*100*4</f>
        <v>460.28000000000003</v>
      </c>
      <c r="H5">
        <f>F5*100*4</f>
        <v>432.32</v>
      </c>
      <c r="I5">
        <f t="shared" si="3"/>
        <v>892.6</v>
      </c>
      <c r="J5">
        <f>E5*340*100*4</f>
        <v>156495.20000000001</v>
      </c>
      <c r="K5">
        <f>F5*340*100*4</f>
        <v>146988.79999999999</v>
      </c>
      <c r="L5">
        <f t="shared" si="4"/>
        <v>151742</v>
      </c>
      <c r="N5">
        <v>4</v>
      </c>
      <c r="O5" t="s">
        <v>110</v>
      </c>
      <c r="P5">
        <v>16430</v>
      </c>
      <c r="Q5">
        <v>460.28000000000003</v>
      </c>
      <c r="R5">
        <v>432.32</v>
      </c>
      <c r="S5">
        <v>156495.20000000001</v>
      </c>
      <c r="T5">
        <v>146988.79999999999</v>
      </c>
      <c r="U5">
        <v>151742</v>
      </c>
    </row>
    <row r="6" spans="1:21" x14ac:dyDescent="0.4">
      <c r="A6" t="s">
        <v>104</v>
      </c>
      <c r="B6">
        <v>5</v>
      </c>
      <c r="C6" t="s">
        <v>102</v>
      </c>
      <c r="D6" s="1">
        <v>1100</v>
      </c>
      <c r="E6">
        <v>0.42430000000000001</v>
      </c>
      <c r="F6">
        <v>0.46460000000000001</v>
      </c>
      <c r="G6">
        <f t="shared" si="1"/>
        <v>42.43</v>
      </c>
      <c r="H6">
        <f t="shared" si="2"/>
        <v>46.46</v>
      </c>
      <c r="I6">
        <f t="shared" si="3"/>
        <v>88.89</v>
      </c>
      <c r="J6">
        <f>E6*340*100</f>
        <v>14426.2</v>
      </c>
      <c r="K6">
        <f>F6*340*100</f>
        <v>15796.4</v>
      </c>
      <c r="L6">
        <f t="shared" si="4"/>
        <v>15111.3</v>
      </c>
      <c r="N6">
        <v>5</v>
      </c>
      <c r="O6" t="s">
        <v>110</v>
      </c>
      <c r="P6">
        <v>1100</v>
      </c>
      <c r="Q6">
        <v>42.43</v>
      </c>
      <c r="R6">
        <v>46.46</v>
      </c>
      <c r="S6">
        <v>14426.2</v>
      </c>
      <c r="T6">
        <v>15796.4</v>
      </c>
      <c r="U6">
        <v>15111.3</v>
      </c>
    </row>
    <row r="7" spans="1:21" x14ac:dyDescent="0.4">
      <c r="A7" t="s">
        <v>105</v>
      </c>
      <c r="B7">
        <v>6</v>
      </c>
      <c r="C7" t="s">
        <v>101</v>
      </c>
      <c r="D7" s="1">
        <v>23230</v>
      </c>
      <c r="E7">
        <v>2.4293999999999998</v>
      </c>
      <c r="F7">
        <v>2.4460999999999999</v>
      </c>
      <c r="G7">
        <f>E7*100*4</f>
        <v>971.75999999999988</v>
      </c>
      <c r="H7">
        <f>F7*100*4</f>
        <v>978.43999999999994</v>
      </c>
      <c r="I7">
        <f t="shared" si="3"/>
        <v>1950.1999999999998</v>
      </c>
      <c r="J7">
        <f>E7*340*100*4</f>
        <v>330398.39999999997</v>
      </c>
      <c r="K7">
        <f>F7*340*100*4</f>
        <v>332669.59999999998</v>
      </c>
      <c r="L7">
        <f t="shared" si="4"/>
        <v>331534</v>
      </c>
      <c r="N7">
        <v>6</v>
      </c>
      <c r="O7" t="s">
        <v>110</v>
      </c>
      <c r="P7">
        <v>23230</v>
      </c>
      <c r="Q7">
        <v>971.75999999999988</v>
      </c>
      <c r="R7">
        <v>978.43999999999994</v>
      </c>
      <c r="S7">
        <v>330398.39999999997</v>
      </c>
      <c r="T7">
        <v>332669.59999999998</v>
      </c>
      <c r="U7">
        <v>331534</v>
      </c>
    </row>
    <row r="8" spans="1:21" x14ac:dyDescent="0.4">
      <c r="A8" t="s">
        <v>76</v>
      </c>
      <c r="B8">
        <v>7</v>
      </c>
      <c r="C8" t="s">
        <v>102</v>
      </c>
      <c r="D8" s="1">
        <v>5010</v>
      </c>
      <c r="E8">
        <v>1.1736</v>
      </c>
      <c r="F8">
        <v>1.1891</v>
      </c>
      <c r="G8">
        <f t="shared" si="1"/>
        <v>117.36</v>
      </c>
      <c r="H8">
        <f t="shared" si="2"/>
        <v>118.91000000000001</v>
      </c>
      <c r="I8">
        <f t="shared" si="3"/>
        <v>236.27</v>
      </c>
      <c r="J8">
        <f t="shared" ref="J8:J26" si="5">E8*340*100</f>
        <v>39902.400000000001</v>
      </c>
      <c r="K8">
        <f t="shared" ref="K8:K26" si="6">F8*340*100</f>
        <v>40429.4</v>
      </c>
      <c r="L8">
        <f t="shared" si="4"/>
        <v>40165.9</v>
      </c>
      <c r="N8">
        <v>7</v>
      </c>
      <c r="O8" t="s">
        <v>110</v>
      </c>
      <c r="P8">
        <v>5010</v>
      </c>
      <c r="Q8">
        <v>117.36</v>
      </c>
      <c r="R8">
        <v>118.91000000000001</v>
      </c>
      <c r="S8">
        <v>39902.400000000001</v>
      </c>
      <c r="T8">
        <v>40429.4</v>
      </c>
      <c r="U8">
        <v>40165.9</v>
      </c>
    </row>
    <row r="9" spans="1:21" x14ac:dyDescent="0.4">
      <c r="A9" t="s">
        <v>77</v>
      </c>
      <c r="B9">
        <v>8</v>
      </c>
      <c r="C9" t="s">
        <v>102</v>
      </c>
      <c r="D9" s="1">
        <v>1750</v>
      </c>
      <c r="E9">
        <v>0.15010000000000001</v>
      </c>
      <c r="F9">
        <v>0.16980000000000001</v>
      </c>
      <c r="G9">
        <f t="shared" si="1"/>
        <v>15.010000000000002</v>
      </c>
      <c r="H9">
        <f t="shared" si="2"/>
        <v>16.98</v>
      </c>
      <c r="I9">
        <f t="shared" si="3"/>
        <v>31.990000000000002</v>
      </c>
      <c r="J9">
        <f t="shared" si="5"/>
        <v>5103.4000000000005</v>
      </c>
      <c r="K9">
        <f t="shared" si="6"/>
        <v>5773.2</v>
      </c>
      <c r="L9">
        <f t="shared" si="4"/>
        <v>5438.3</v>
      </c>
      <c r="N9">
        <v>8</v>
      </c>
      <c r="O9" t="s">
        <v>110</v>
      </c>
      <c r="P9">
        <v>1750</v>
      </c>
      <c r="Q9">
        <v>15.010000000000002</v>
      </c>
      <c r="R9">
        <v>16.98</v>
      </c>
      <c r="S9">
        <v>5103.4000000000005</v>
      </c>
      <c r="T9">
        <v>5773.2</v>
      </c>
      <c r="U9">
        <v>5438.3</v>
      </c>
    </row>
    <row r="10" spans="1:21" x14ac:dyDescent="0.4">
      <c r="A10" t="s">
        <v>79</v>
      </c>
      <c r="B10">
        <v>9</v>
      </c>
      <c r="C10" t="s">
        <v>102</v>
      </c>
      <c r="D10" s="1">
        <v>3540</v>
      </c>
      <c r="E10">
        <v>0.87639999999999996</v>
      </c>
      <c r="F10">
        <v>0.80589999999999995</v>
      </c>
      <c r="G10">
        <f t="shared" si="1"/>
        <v>87.64</v>
      </c>
      <c r="H10">
        <f t="shared" si="2"/>
        <v>80.589999999999989</v>
      </c>
      <c r="I10">
        <f t="shared" si="3"/>
        <v>168.23</v>
      </c>
      <c r="J10">
        <f t="shared" si="5"/>
        <v>29797.599999999999</v>
      </c>
      <c r="K10">
        <f t="shared" si="6"/>
        <v>27400.6</v>
      </c>
      <c r="L10">
        <f t="shared" si="4"/>
        <v>28599.1</v>
      </c>
      <c r="N10">
        <v>9</v>
      </c>
      <c r="O10" t="s">
        <v>110</v>
      </c>
      <c r="P10">
        <v>3540</v>
      </c>
      <c r="Q10">
        <v>87.64</v>
      </c>
      <c r="R10">
        <v>80.589999999999989</v>
      </c>
      <c r="S10">
        <v>29797.599999999999</v>
      </c>
      <c r="T10">
        <v>27400.6</v>
      </c>
      <c r="U10">
        <v>28599.1</v>
      </c>
    </row>
    <row r="11" spans="1:21" x14ac:dyDescent="0.4">
      <c r="A11" t="s">
        <v>82</v>
      </c>
      <c r="B11">
        <v>10</v>
      </c>
      <c r="C11" t="s">
        <v>102</v>
      </c>
      <c r="D11" s="1">
        <v>2310</v>
      </c>
      <c r="E11">
        <v>0.51739999999999997</v>
      </c>
      <c r="F11">
        <v>0.39069999999999999</v>
      </c>
      <c r="G11">
        <f t="shared" si="1"/>
        <v>51.739999999999995</v>
      </c>
      <c r="H11">
        <f t="shared" si="2"/>
        <v>39.07</v>
      </c>
      <c r="I11">
        <f t="shared" si="3"/>
        <v>90.81</v>
      </c>
      <c r="J11">
        <f t="shared" si="5"/>
        <v>17591.599999999999</v>
      </c>
      <c r="K11">
        <f t="shared" si="6"/>
        <v>13283.8</v>
      </c>
      <c r="L11">
        <f t="shared" si="4"/>
        <v>15437.699999999999</v>
      </c>
      <c r="N11">
        <v>10</v>
      </c>
      <c r="O11" t="s">
        <v>110</v>
      </c>
      <c r="P11">
        <v>2310</v>
      </c>
      <c r="Q11">
        <v>51.739999999999995</v>
      </c>
      <c r="R11">
        <v>39.07</v>
      </c>
      <c r="S11">
        <v>17591.599999999999</v>
      </c>
      <c r="T11">
        <v>13283.8</v>
      </c>
      <c r="U11">
        <v>15437.699999999999</v>
      </c>
    </row>
    <row r="12" spans="1:21" x14ac:dyDescent="0.4">
      <c r="A12" t="s">
        <v>83</v>
      </c>
      <c r="B12">
        <v>11</v>
      </c>
      <c r="C12" t="s">
        <v>106</v>
      </c>
      <c r="D12" s="2">
        <v>300</v>
      </c>
      <c r="E12">
        <v>8.8499999999999995E-2</v>
      </c>
      <c r="F12">
        <v>8.3699999999999997E-2</v>
      </c>
      <c r="G12">
        <f t="shared" si="1"/>
        <v>8.85</v>
      </c>
      <c r="H12">
        <f t="shared" si="2"/>
        <v>8.3699999999999992</v>
      </c>
      <c r="I12">
        <f t="shared" si="3"/>
        <v>17.22</v>
      </c>
      <c r="J12">
        <f t="shared" si="5"/>
        <v>3009</v>
      </c>
      <c r="K12">
        <f t="shared" si="6"/>
        <v>2845.7999999999997</v>
      </c>
      <c r="L12">
        <f t="shared" si="4"/>
        <v>2927.3999999999996</v>
      </c>
      <c r="N12">
        <v>11</v>
      </c>
      <c r="O12" t="s">
        <v>111</v>
      </c>
      <c r="P12">
        <v>300</v>
      </c>
      <c r="Q12">
        <v>8.85</v>
      </c>
      <c r="R12">
        <v>8.3699999999999992</v>
      </c>
      <c r="S12">
        <v>3009</v>
      </c>
      <c r="T12">
        <v>2845.7999999999997</v>
      </c>
      <c r="U12">
        <v>2927.3999999999996</v>
      </c>
    </row>
    <row r="13" spans="1:21" x14ac:dyDescent="0.4">
      <c r="A13" t="s">
        <v>84</v>
      </c>
      <c r="B13">
        <v>12</v>
      </c>
      <c r="C13" t="s">
        <v>106</v>
      </c>
      <c r="D13" s="2">
        <v>200</v>
      </c>
      <c r="E13">
        <v>5.2900000000000003E-2</v>
      </c>
      <c r="F13">
        <v>3.6900000000000002E-2</v>
      </c>
      <c r="G13">
        <f t="shared" si="1"/>
        <v>5.29</v>
      </c>
      <c r="H13">
        <f t="shared" si="2"/>
        <v>3.6900000000000004</v>
      </c>
      <c r="I13">
        <f t="shared" si="3"/>
        <v>8.98</v>
      </c>
      <c r="J13">
        <f t="shared" si="5"/>
        <v>1798.6000000000001</v>
      </c>
      <c r="K13">
        <f t="shared" si="6"/>
        <v>1254.6000000000001</v>
      </c>
      <c r="L13">
        <f t="shared" si="4"/>
        <v>1526.6000000000001</v>
      </c>
      <c r="N13">
        <v>12</v>
      </c>
      <c r="O13" t="s">
        <v>111</v>
      </c>
      <c r="P13">
        <v>200</v>
      </c>
      <c r="Q13">
        <v>5.29</v>
      </c>
      <c r="R13">
        <v>3.6900000000000004</v>
      </c>
      <c r="S13">
        <v>1798.6000000000001</v>
      </c>
      <c r="T13">
        <v>1254.6000000000001</v>
      </c>
      <c r="U13">
        <v>1526.6000000000001</v>
      </c>
    </row>
    <row r="14" spans="1:21" x14ac:dyDescent="0.4">
      <c r="A14" t="s">
        <v>85</v>
      </c>
      <c r="B14">
        <v>13</v>
      </c>
      <c r="C14" t="s">
        <v>107</v>
      </c>
      <c r="D14" s="2">
        <v>370</v>
      </c>
      <c r="E14">
        <v>8.8900000000000007E-2</v>
      </c>
      <c r="F14">
        <v>8.2799999999999999E-2</v>
      </c>
      <c r="G14">
        <f t="shared" si="1"/>
        <v>8.89</v>
      </c>
      <c r="H14">
        <f t="shared" si="2"/>
        <v>8.2799999999999994</v>
      </c>
      <c r="I14">
        <f t="shared" si="3"/>
        <v>17.170000000000002</v>
      </c>
      <c r="J14">
        <f t="shared" si="5"/>
        <v>3022.6000000000004</v>
      </c>
      <c r="K14">
        <f t="shared" si="6"/>
        <v>2815.2000000000003</v>
      </c>
      <c r="L14">
        <f t="shared" si="4"/>
        <v>2918.9000000000005</v>
      </c>
      <c r="N14">
        <v>13</v>
      </c>
      <c r="O14" t="s">
        <v>111</v>
      </c>
      <c r="P14">
        <v>370</v>
      </c>
      <c r="Q14">
        <v>8.89</v>
      </c>
      <c r="R14">
        <v>8.2799999999999994</v>
      </c>
      <c r="S14">
        <v>3022.6000000000004</v>
      </c>
      <c r="T14">
        <v>2815.2000000000003</v>
      </c>
      <c r="U14">
        <v>2918.9000000000005</v>
      </c>
    </row>
    <row r="15" spans="1:21" x14ac:dyDescent="0.4">
      <c r="A15" t="s">
        <v>86</v>
      </c>
      <c r="B15">
        <v>14</v>
      </c>
      <c r="C15" t="s">
        <v>106</v>
      </c>
      <c r="D15" s="2">
        <v>690</v>
      </c>
      <c r="E15">
        <v>7.3200000000000001E-2</v>
      </c>
      <c r="F15">
        <v>6.59E-2</v>
      </c>
      <c r="G15">
        <f t="shared" si="1"/>
        <v>7.32</v>
      </c>
      <c r="H15">
        <f t="shared" si="2"/>
        <v>6.59</v>
      </c>
      <c r="I15">
        <f t="shared" si="3"/>
        <v>13.91</v>
      </c>
      <c r="J15">
        <f t="shared" si="5"/>
        <v>2488.8000000000002</v>
      </c>
      <c r="K15">
        <f t="shared" si="6"/>
        <v>2240.6</v>
      </c>
      <c r="L15">
        <f t="shared" si="4"/>
        <v>2364.6999999999998</v>
      </c>
      <c r="N15">
        <v>14</v>
      </c>
      <c r="O15" t="s">
        <v>111</v>
      </c>
      <c r="P15">
        <v>690</v>
      </c>
      <c r="Q15">
        <v>7.32</v>
      </c>
      <c r="R15">
        <v>6.59</v>
      </c>
      <c r="S15">
        <v>2488.8000000000002</v>
      </c>
      <c r="T15">
        <v>2240.6</v>
      </c>
      <c r="U15">
        <v>2364.6999999999998</v>
      </c>
    </row>
    <row r="16" spans="1:21" x14ac:dyDescent="0.4">
      <c r="A16" t="s">
        <v>87</v>
      </c>
      <c r="B16">
        <v>15</v>
      </c>
      <c r="C16" t="s">
        <v>107</v>
      </c>
      <c r="D16" s="2">
        <v>720</v>
      </c>
      <c r="E16">
        <v>0.19170000000000001</v>
      </c>
      <c r="F16">
        <v>0.1661</v>
      </c>
      <c r="G16">
        <f t="shared" si="1"/>
        <v>19.170000000000002</v>
      </c>
      <c r="H16">
        <f t="shared" si="2"/>
        <v>16.61</v>
      </c>
      <c r="I16">
        <f t="shared" si="3"/>
        <v>35.78</v>
      </c>
      <c r="J16">
        <f t="shared" si="5"/>
        <v>6517.7999999999993</v>
      </c>
      <c r="K16">
        <f t="shared" si="6"/>
        <v>5647.4</v>
      </c>
      <c r="L16">
        <f t="shared" si="4"/>
        <v>6082.5999999999995</v>
      </c>
      <c r="N16">
        <v>15</v>
      </c>
      <c r="O16" t="s">
        <v>111</v>
      </c>
      <c r="P16">
        <v>720</v>
      </c>
      <c r="Q16">
        <v>19.170000000000002</v>
      </c>
      <c r="R16">
        <v>16.61</v>
      </c>
      <c r="S16">
        <v>6517.7999999999993</v>
      </c>
      <c r="T16">
        <v>5647.4</v>
      </c>
      <c r="U16">
        <v>6082.5999999999995</v>
      </c>
    </row>
    <row r="17" spans="1:21" x14ac:dyDescent="0.4">
      <c r="A17" t="s">
        <v>88</v>
      </c>
      <c r="B17">
        <v>16</v>
      </c>
      <c r="C17" t="s">
        <v>107</v>
      </c>
      <c r="D17" s="2">
        <v>660</v>
      </c>
      <c r="E17">
        <v>9.2899999999999996E-2</v>
      </c>
      <c r="F17">
        <v>0.1024</v>
      </c>
      <c r="G17">
        <f t="shared" si="1"/>
        <v>9.2899999999999991</v>
      </c>
      <c r="H17">
        <f t="shared" si="2"/>
        <v>10.24</v>
      </c>
      <c r="I17">
        <f t="shared" si="3"/>
        <v>19.53</v>
      </c>
      <c r="J17">
        <f t="shared" si="5"/>
        <v>3158.6</v>
      </c>
      <c r="K17">
        <f t="shared" si="6"/>
        <v>3481.6000000000004</v>
      </c>
      <c r="L17">
        <f t="shared" si="4"/>
        <v>3320.1000000000004</v>
      </c>
      <c r="N17">
        <v>16</v>
      </c>
      <c r="O17" t="s">
        <v>111</v>
      </c>
      <c r="P17">
        <v>660</v>
      </c>
      <c r="Q17">
        <v>9.2899999999999991</v>
      </c>
      <c r="R17">
        <v>10.24</v>
      </c>
      <c r="S17">
        <v>3158.6</v>
      </c>
      <c r="T17">
        <v>3481.6000000000004</v>
      </c>
      <c r="U17">
        <v>3320.1000000000004</v>
      </c>
    </row>
    <row r="18" spans="1:21" x14ac:dyDescent="0.4">
      <c r="A18" t="s">
        <v>89</v>
      </c>
      <c r="B18">
        <v>17</v>
      </c>
      <c r="C18" t="s">
        <v>106</v>
      </c>
      <c r="D18" s="2">
        <v>360</v>
      </c>
      <c r="E18">
        <v>0.24660000000000001</v>
      </c>
      <c r="F18">
        <v>0.22670000000000001</v>
      </c>
      <c r="G18">
        <f t="shared" si="1"/>
        <v>24.66</v>
      </c>
      <c r="H18">
        <f t="shared" si="2"/>
        <v>22.67</v>
      </c>
      <c r="I18">
        <f t="shared" si="3"/>
        <v>47.33</v>
      </c>
      <c r="J18">
        <f t="shared" si="5"/>
        <v>8384.4000000000015</v>
      </c>
      <c r="K18">
        <f t="shared" si="6"/>
        <v>7707.8</v>
      </c>
      <c r="L18">
        <f t="shared" si="4"/>
        <v>8046.1</v>
      </c>
      <c r="N18">
        <v>17</v>
      </c>
      <c r="O18" t="s">
        <v>111</v>
      </c>
      <c r="P18">
        <v>360</v>
      </c>
      <c r="Q18">
        <v>24.66</v>
      </c>
      <c r="R18">
        <v>22.67</v>
      </c>
      <c r="S18">
        <v>8384.4000000000015</v>
      </c>
      <c r="T18">
        <v>7707.8</v>
      </c>
      <c r="U18">
        <v>8046.1</v>
      </c>
    </row>
    <row r="19" spans="1:21" x14ac:dyDescent="0.4">
      <c r="A19" t="s">
        <v>90</v>
      </c>
      <c r="B19">
        <v>18</v>
      </c>
      <c r="C19" t="s">
        <v>107</v>
      </c>
      <c r="D19" s="2">
        <v>160</v>
      </c>
      <c r="E19">
        <v>2.8899999999999999E-2</v>
      </c>
      <c r="F19">
        <v>4.7399999999999998E-2</v>
      </c>
      <c r="G19">
        <f t="shared" si="1"/>
        <v>2.8899999999999997</v>
      </c>
      <c r="H19">
        <f t="shared" si="2"/>
        <v>4.74</v>
      </c>
      <c r="I19">
        <f t="shared" si="3"/>
        <v>7.63</v>
      </c>
      <c r="J19">
        <f t="shared" si="5"/>
        <v>982.59999999999991</v>
      </c>
      <c r="K19">
        <f t="shared" si="6"/>
        <v>1611.6</v>
      </c>
      <c r="L19">
        <f t="shared" si="4"/>
        <v>1297.0999999999999</v>
      </c>
      <c r="N19">
        <v>18</v>
      </c>
      <c r="O19" t="s">
        <v>111</v>
      </c>
      <c r="P19">
        <v>160</v>
      </c>
      <c r="Q19">
        <v>2.8899999999999997</v>
      </c>
      <c r="R19">
        <v>4.74</v>
      </c>
      <c r="S19">
        <v>982.59999999999991</v>
      </c>
      <c r="T19">
        <v>1611.6</v>
      </c>
      <c r="U19">
        <v>1297.0999999999999</v>
      </c>
    </row>
    <row r="20" spans="1:21" x14ac:dyDescent="0.4">
      <c r="A20" t="s">
        <v>91</v>
      </c>
      <c r="B20">
        <v>19</v>
      </c>
      <c r="C20" t="s">
        <v>107</v>
      </c>
      <c r="D20" s="2">
        <v>130</v>
      </c>
      <c r="E20">
        <v>4.3700000000000003E-2</v>
      </c>
      <c r="F20">
        <v>3.49E-2</v>
      </c>
      <c r="G20">
        <f t="shared" si="1"/>
        <v>4.37</v>
      </c>
      <c r="H20">
        <f t="shared" si="2"/>
        <v>3.49</v>
      </c>
      <c r="I20">
        <f t="shared" si="3"/>
        <v>7.86</v>
      </c>
      <c r="J20">
        <f t="shared" si="5"/>
        <v>1485.8</v>
      </c>
      <c r="K20">
        <f t="shared" si="6"/>
        <v>1186.5999999999999</v>
      </c>
      <c r="L20">
        <f t="shared" si="4"/>
        <v>1336.1999999999998</v>
      </c>
      <c r="N20">
        <v>19</v>
      </c>
      <c r="O20" t="s">
        <v>111</v>
      </c>
      <c r="P20">
        <v>130</v>
      </c>
      <c r="Q20">
        <v>4.37</v>
      </c>
      <c r="R20">
        <v>3.49</v>
      </c>
      <c r="S20">
        <v>1485.8</v>
      </c>
      <c r="T20">
        <v>1186.5999999999999</v>
      </c>
      <c r="U20">
        <v>1336.1999999999998</v>
      </c>
    </row>
    <row r="21" spans="1:21" x14ac:dyDescent="0.4">
      <c r="A21" t="s">
        <v>70</v>
      </c>
      <c r="B21">
        <v>21</v>
      </c>
      <c r="C21" t="s">
        <v>106</v>
      </c>
      <c r="D21" s="2">
        <v>140</v>
      </c>
      <c r="E21">
        <v>5.5899999999999998E-2</v>
      </c>
      <c r="F21">
        <v>3.8300000000000001E-2</v>
      </c>
      <c r="G21">
        <f t="shared" si="1"/>
        <v>5.59</v>
      </c>
      <c r="H21">
        <f t="shared" si="2"/>
        <v>3.83</v>
      </c>
      <c r="I21">
        <f t="shared" si="3"/>
        <v>9.42</v>
      </c>
      <c r="J21">
        <f t="shared" si="5"/>
        <v>1900.6</v>
      </c>
      <c r="K21">
        <f t="shared" si="6"/>
        <v>1302.2</v>
      </c>
      <c r="L21">
        <f t="shared" ref="L21:L26" si="7">(J21+K21)/2</f>
        <v>1601.4</v>
      </c>
      <c r="N21">
        <v>20</v>
      </c>
      <c r="O21" t="s">
        <v>111</v>
      </c>
      <c r="P21">
        <v>140</v>
      </c>
      <c r="Q21">
        <v>5.59</v>
      </c>
      <c r="R21">
        <v>3.83</v>
      </c>
      <c r="S21">
        <v>1900.6</v>
      </c>
      <c r="T21">
        <v>1302.2</v>
      </c>
      <c r="U21">
        <v>1601.4</v>
      </c>
    </row>
    <row r="22" spans="1:21" x14ac:dyDescent="0.4">
      <c r="A22" s="4" t="s">
        <v>75</v>
      </c>
      <c r="B22">
        <v>22</v>
      </c>
      <c r="C22" t="s">
        <v>107</v>
      </c>
      <c r="D22" s="5">
        <v>1350</v>
      </c>
      <c r="E22">
        <v>0.23749999999999999</v>
      </c>
      <c r="F22">
        <v>0.22989999999999999</v>
      </c>
      <c r="G22">
        <f t="shared" si="1"/>
        <v>23.75</v>
      </c>
      <c r="H22">
        <f t="shared" si="2"/>
        <v>22.99</v>
      </c>
      <c r="I22">
        <f t="shared" si="3"/>
        <v>46.739999999999995</v>
      </c>
      <c r="J22">
        <f t="shared" si="5"/>
        <v>8075</v>
      </c>
      <c r="K22">
        <f t="shared" si="6"/>
        <v>7816.5999999999995</v>
      </c>
      <c r="L22">
        <f t="shared" si="7"/>
        <v>7945.7999999999993</v>
      </c>
      <c r="N22">
        <v>21</v>
      </c>
      <c r="O22" t="s">
        <v>111</v>
      </c>
      <c r="P22">
        <v>1350</v>
      </c>
      <c r="Q22">
        <v>23.75</v>
      </c>
      <c r="R22">
        <v>22.99</v>
      </c>
      <c r="S22">
        <v>8075</v>
      </c>
      <c r="T22">
        <v>7816.5999999999995</v>
      </c>
      <c r="U22">
        <v>7945.7999999999993</v>
      </c>
    </row>
    <row r="23" spans="1:21" x14ac:dyDescent="0.4">
      <c r="A23" s="4" t="s">
        <v>78</v>
      </c>
      <c r="B23">
        <v>23</v>
      </c>
      <c r="C23" t="s">
        <v>106</v>
      </c>
      <c r="D23" s="5">
        <v>2210</v>
      </c>
      <c r="E23">
        <v>0.4425</v>
      </c>
      <c r="F23">
        <v>0.46639999999999998</v>
      </c>
      <c r="G23">
        <f t="shared" si="1"/>
        <v>44.25</v>
      </c>
      <c r="H23">
        <f t="shared" si="2"/>
        <v>46.64</v>
      </c>
      <c r="I23">
        <f t="shared" si="3"/>
        <v>90.89</v>
      </c>
      <c r="J23">
        <f t="shared" si="5"/>
        <v>15044.999999999998</v>
      </c>
      <c r="K23">
        <f t="shared" si="6"/>
        <v>15857.599999999999</v>
      </c>
      <c r="L23">
        <f t="shared" si="7"/>
        <v>15451.3</v>
      </c>
      <c r="N23">
        <v>22</v>
      </c>
      <c r="O23" t="s">
        <v>111</v>
      </c>
      <c r="P23">
        <v>2210</v>
      </c>
      <c r="Q23">
        <v>44.25</v>
      </c>
      <c r="R23">
        <v>46.64</v>
      </c>
      <c r="S23">
        <v>15044.999999999998</v>
      </c>
      <c r="T23">
        <v>15857.599999999999</v>
      </c>
      <c r="U23">
        <v>15451.3</v>
      </c>
    </row>
    <row r="24" spans="1:21" x14ac:dyDescent="0.4">
      <c r="A24" s="4" t="s">
        <v>80</v>
      </c>
      <c r="B24">
        <v>24</v>
      </c>
      <c r="C24" t="s">
        <v>106</v>
      </c>
      <c r="D24" s="5">
        <v>2820</v>
      </c>
      <c r="E24" s="3">
        <v>2.9609000000000001</v>
      </c>
      <c r="F24" s="3">
        <v>2.9704000000000002</v>
      </c>
      <c r="G24">
        <f t="shared" si="1"/>
        <v>296.09000000000003</v>
      </c>
      <c r="H24">
        <f t="shared" si="2"/>
        <v>297.04000000000002</v>
      </c>
      <c r="I24">
        <f t="shared" si="3"/>
        <v>593.13000000000011</v>
      </c>
      <c r="J24">
        <f t="shared" si="5"/>
        <v>100670.6</v>
      </c>
      <c r="K24">
        <f t="shared" si="6"/>
        <v>100993.60000000001</v>
      </c>
      <c r="L24">
        <f t="shared" si="7"/>
        <v>100832.1</v>
      </c>
      <c r="N24">
        <v>23</v>
      </c>
      <c r="O24" t="s">
        <v>111</v>
      </c>
      <c r="P24">
        <v>2820</v>
      </c>
      <c r="Q24">
        <v>296.09000000000003</v>
      </c>
      <c r="R24">
        <v>297.04000000000002</v>
      </c>
      <c r="S24">
        <v>100670.6</v>
      </c>
      <c r="T24">
        <v>100993.60000000001</v>
      </c>
      <c r="U24">
        <v>100832.1</v>
      </c>
    </row>
    <row r="25" spans="1:21" x14ac:dyDescent="0.4">
      <c r="A25" s="4" t="s">
        <v>81</v>
      </c>
      <c r="B25">
        <v>25</v>
      </c>
      <c r="C25" t="s">
        <v>106</v>
      </c>
      <c r="D25" s="5">
        <v>1210</v>
      </c>
      <c r="E25" s="3">
        <v>1.9698</v>
      </c>
      <c r="F25" s="3">
        <v>2.0063</v>
      </c>
      <c r="G25">
        <f t="shared" si="1"/>
        <v>196.98</v>
      </c>
      <c r="H25">
        <f t="shared" si="2"/>
        <v>200.63</v>
      </c>
      <c r="I25">
        <f t="shared" si="3"/>
        <v>397.61</v>
      </c>
      <c r="J25">
        <f t="shared" si="5"/>
        <v>66973.2</v>
      </c>
      <c r="K25">
        <f t="shared" si="6"/>
        <v>68214.2</v>
      </c>
      <c r="L25">
        <f t="shared" si="7"/>
        <v>67593.7</v>
      </c>
      <c r="N25">
        <v>24</v>
      </c>
      <c r="O25" t="s">
        <v>111</v>
      </c>
      <c r="P25">
        <v>1210</v>
      </c>
      <c r="Q25">
        <v>196.98</v>
      </c>
      <c r="R25">
        <v>200.63</v>
      </c>
      <c r="S25">
        <v>66973.2</v>
      </c>
      <c r="T25">
        <v>68214.2</v>
      </c>
      <c r="U25">
        <v>67593.7</v>
      </c>
    </row>
    <row r="26" spans="1:21" x14ac:dyDescent="0.4">
      <c r="A26" t="s">
        <v>92</v>
      </c>
      <c r="B26">
        <v>20</v>
      </c>
      <c r="C26" t="s">
        <v>106</v>
      </c>
      <c r="D26" s="2">
        <v>160</v>
      </c>
      <c r="E26">
        <v>17.901900000000001</v>
      </c>
      <c r="F26">
        <v>16.9621</v>
      </c>
      <c r="G26">
        <f>E26*100</f>
        <v>1790.19</v>
      </c>
      <c r="H26">
        <f>F26*100</f>
        <v>1696.21</v>
      </c>
      <c r="I26">
        <f t="shared" si="3"/>
        <v>3486.4</v>
      </c>
      <c r="J26">
        <f t="shared" si="5"/>
        <v>608664.60000000009</v>
      </c>
      <c r="K26">
        <f t="shared" si="6"/>
        <v>576711.39999999991</v>
      </c>
      <c r="L26">
        <f t="shared" si="7"/>
        <v>592688</v>
      </c>
      <c r="N26">
        <v>25</v>
      </c>
      <c r="O26" t="s">
        <v>111</v>
      </c>
      <c r="P26">
        <v>160</v>
      </c>
      <c r="Q26">
        <v>1790.19</v>
      </c>
      <c r="R26">
        <v>1696.21</v>
      </c>
      <c r="S26">
        <v>608664.60000000009</v>
      </c>
      <c r="T26">
        <v>576711.39999999991</v>
      </c>
      <c r="U26">
        <v>592688</v>
      </c>
    </row>
  </sheetData>
  <phoneticPr fontId="18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A17" sqref="A17"/>
    </sheetView>
  </sheetViews>
  <sheetFormatPr defaultRowHeight="13.9" x14ac:dyDescent="0.4"/>
  <sheetData/>
  <phoneticPr fontId="1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D_Samples_results_2</vt:lpstr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张娜</dc:creator>
  <cp:lastModifiedBy>zhangna</cp:lastModifiedBy>
  <cp:lastPrinted>2019-12-19T02:59:50Z</cp:lastPrinted>
  <dcterms:created xsi:type="dcterms:W3CDTF">2019-11-25T06:03:09Z</dcterms:created>
  <dcterms:modified xsi:type="dcterms:W3CDTF">2020-04-30T06:35:39Z</dcterms:modified>
</cp:coreProperties>
</file>