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Jan 2025/files- JPR submission/Revised/excel files - proteomics data/figure 3/"/>
    </mc:Choice>
  </mc:AlternateContent>
  <xr:revisionPtr revIDLastSave="12" documentId="13_ncr:1_{BAA55F6E-5A4A-4E86-80DF-8BEEE7E5478F}" xr6:coauthVersionLast="47" xr6:coauthVersionMax="47" xr10:uidLastSave="{B832A07D-D657-436A-B743-F8E657B43C1B}"/>
  <bookViews>
    <workbookView xWindow="8955" yWindow="3240" windowWidth="34515" windowHeight="14865" xr2:uid="{E0C82EC6-8021-4986-9082-967EC6FE79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O20" i="1"/>
  <c r="M24" i="1"/>
  <c r="L30" i="1"/>
  <c r="I30" i="1"/>
  <c r="D30" i="1"/>
  <c r="L29" i="1"/>
  <c r="I29" i="1"/>
  <c r="D29" i="1"/>
  <c r="B15" i="1"/>
  <c r="C27" i="1" s="1"/>
  <c r="B14" i="1"/>
  <c r="N26" i="1" s="1"/>
  <c r="B13" i="1"/>
  <c r="F25" i="1" s="1"/>
  <c r="B12" i="1"/>
  <c r="N24" i="1" s="1"/>
  <c r="B11" i="1"/>
  <c r="H23" i="1" s="1"/>
  <c r="B10" i="1"/>
  <c r="N22" i="1" s="1"/>
  <c r="B9" i="1"/>
  <c r="K21" i="1" s="1"/>
  <c r="B8" i="1"/>
  <c r="N20" i="1" s="1"/>
  <c r="H27" i="1" l="1"/>
  <c r="J27" i="1"/>
  <c r="G25" i="1"/>
  <c r="F27" i="1"/>
  <c r="E27" i="1"/>
  <c r="G27" i="1"/>
  <c r="H25" i="1"/>
  <c r="K24" i="1"/>
  <c r="F24" i="1"/>
  <c r="M20" i="1"/>
  <c r="E21" i="1"/>
  <c r="K27" i="1"/>
  <c r="F21" i="1"/>
  <c r="G21" i="1"/>
  <c r="M27" i="1"/>
  <c r="C22" i="1"/>
  <c r="M25" i="1"/>
  <c r="N27" i="1"/>
  <c r="M21" i="1"/>
  <c r="N25" i="1"/>
  <c r="N30" i="1" s="1"/>
  <c r="E22" i="1"/>
  <c r="C20" i="1"/>
  <c r="F22" i="1"/>
  <c r="C26" i="1"/>
  <c r="E26" i="1"/>
  <c r="J23" i="1"/>
  <c r="F20" i="1"/>
  <c r="K23" i="1"/>
  <c r="F26" i="1"/>
  <c r="F30" i="1" s="1"/>
  <c r="N21" i="1"/>
  <c r="G20" i="1"/>
  <c r="M23" i="1"/>
  <c r="H26" i="1"/>
  <c r="N23" i="1"/>
  <c r="J26" i="1"/>
  <c r="H21" i="1"/>
  <c r="K25" i="1"/>
  <c r="H20" i="1"/>
  <c r="J20" i="1"/>
  <c r="C24" i="1"/>
  <c r="K26" i="1"/>
  <c r="J25" i="1"/>
  <c r="E20" i="1"/>
  <c r="K20" i="1"/>
  <c r="E24" i="1"/>
  <c r="M26" i="1"/>
  <c r="G24" i="1"/>
  <c r="K22" i="1"/>
  <c r="G22" i="1"/>
  <c r="H22" i="1"/>
  <c r="J22" i="1"/>
  <c r="H24" i="1"/>
  <c r="C21" i="1"/>
  <c r="M22" i="1"/>
  <c r="J24" i="1"/>
  <c r="G26" i="1"/>
  <c r="C23" i="1"/>
  <c r="E23" i="1"/>
  <c r="F23" i="1"/>
  <c r="C25" i="1"/>
  <c r="J21" i="1"/>
  <c r="G23" i="1"/>
  <c r="E25" i="1"/>
  <c r="H30" i="1" l="1"/>
  <c r="G29" i="1"/>
  <c r="M30" i="1"/>
  <c r="K29" i="1"/>
  <c r="K30" i="1"/>
  <c r="N29" i="1"/>
  <c r="E30" i="1"/>
  <c r="G30" i="1"/>
  <c r="J30" i="1"/>
  <c r="M29" i="1"/>
  <c r="H29" i="1"/>
  <c r="C29" i="1"/>
  <c r="F29" i="1"/>
  <c r="E29" i="1"/>
  <c r="J29" i="1"/>
  <c r="C30" i="1"/>
</calcChain>
</file>

<file path=xl/sharedStrings.xml><?xml version="1.0" encoding="utf-8"?>
<sst xmlns="http://schemas.openxmlformats.org/spreadsheetml/2006/main" count="54" uniqueCount="36">
  <si>
    <t>Sample ID</t>
  </si>
  <si>
    <t>Total AUC</t>
  </si>
  <si>
    <t>0P</t>
  </si>
  <si>
    <t>1P</t>
  </si>
  <si>
    <t>2P</t>
  </si>
  <si>
    <t>3P</t>
  </si>
  <si>
    <t>Unmodified</t>
  </si>
  <si>
    <t>1A</t>
  </si>
  <si>
    <r>
      <t>1B (</t>
    </r>
    <r>
      <rPr>
        <sz val="11"/>
        <color rgb="FFFF0000"/>
        <rFont val="Calibri"/>
        <family val="2"/>
        <scheme val="minor"/>
      </rPr>
      <t>S442</t>
    </r>
    <r>
      <rPr>
        <sz val="11"/>
        <color rgb="FF006100"/>
        <rFont val="Calibri"/>
        <family val="2"/>
        <scheme val="minor"/>
      </rPr>
      <t>)</t>
    </r>
  </si>
  <si>
    <r>
      <t>1C (</t>
    </r>
    <r>
      <rPr>
        <sz val="11"/>
        <color rgb="FFFF0000"/>
        <rFont val="Calibri"/>
        <family val="2"/>
        <scheme val="minor"/>
      </rPr>
      <t>S444 or S445</t>
    </r>
    <r>
      <rPr>
        <sz val="11"/>
        <color rgb="FF006100"/>
        <rFont val="Calibri"/>
        <family val="2"/>
        <scheme val="minor"/>
      </rPr>
      <t>)</t>
    </r>
  </si>
  <si>
    <t>1D</t>
  </si>
  <si>
    <t>2A</t>
  </si>
  <si>
    <r>
      <t>2B (</t>
    </r>
    <r>
      <rPr>
        <sz val="11"/>
        <color rgb="FFFF0000"/>
        <rFont val="Calibri"/>
        <family val="2"/>
        <scheme val="minor"/>
      </rPr>
      <t>S442 + S444 OR S442 + S445</t>
    </r>
    <r>
      <rPr>
        <sz val="11"/>
        <color rgb="FF006100"/>
        <rFont val="Calibri"/>
        <family val="2"/>
        <scheme val="minor"/>
      </rPr>
      <t>)</t>
    </r>
  </si>
  <si>
    <t>3A</t>
  </si>
  <si>
    <t>3B</t>
  </si>
  <si>
    <t>AUC (Y10-Y3)</t>
  </si>
  <si>
    <t>1152.9999++++</t>
  </si>
  <si>
    <t>1172.9915++++</t>
  </si>
  <si>
    <t>1192.9831++++</t>
  </si>
  <si>
    <t>1212.9747++++</t>
  </si>
  <si>
    <t>922.6014 +5</t>
  </si>
  <si>
    <t>938.5947, +5</t>
  </si>
  <si>
    <t>954.5879, +5</t>
  </si>
  <si>
    <t>N/a</t>
  </si>
  <si>
    <t>DMSO 1</t>
  </si>
  <si>
    <t>DMSO 2</t>
  </si>
  <si>
    <t>DMSO 3</t>
  </si>
  <si>
    <t>DMSO 4</t>
  </si>
  <si>
    <t>GLP1 1</t>
  </si>
  <si>
    <t>GLP1 2</t>
  </si>
  <si>
    <t>GLP1 3</t>
  </si>
  <si>
    <t>GLP1 4</t>
  </si>
  <si>
    <t>% GLP1R</t>
  </si>
  <si>
    <t>average DMSO</t>
  </si>
  <si>
    <t>average GLP1</t>
  </si>
  <si>
    <t>% total phosphorylation (fig 3B)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</si>
</sst>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1" fontId="3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2" fontId="0" fillId="4" borderId="0" xfId="0" applyNumberFormat="1" applyFill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DD94-E326-4F0D-81BB-D07EBF1EF4FC}">
  <dimension ref="A1:O30"/>
  <sheetViews>
    <sheetView tabSelected="1" workbookViewId="0">
      <selection activeCell="O34" sqref="O34"/>
    </sheetView>
  </sheetViews>
  <sheetFormatPr defaultRowHeight="14.5" x14ac:dyDescent="0.35"/>
  <cols>
    <col min="1" max="1" width="24.26953125" style="3" customWidth="1"/>
    <col min="2" max="2" width="24.26953125" style="2" customWidth="1"/>
    <col min="3" max="3" width="24.81640625" style="2" customWidth="1"/>
    <col min="4" max="4" width="9.1796875" style="2"/>
    <col min="5" max="8" width="23.453125" style="2" customWidth="1"/>
    <col min="9" max="9" width="9.1796875" style="2"/>
    <col min="10" max="10" width="23.453125" style="2" customWidth="1"/>
    <col min="11" max="11" width="33.81640625" style="2" customWidth="1"/>
    <col min="12" max="12" width="9.1796875" style="2"/>
    <col min="13" max="13" width="16.453125" style="2" customWidth="1"/>
    <col min="14" max="14" width="23.453125" style="2" hidden="1" customWidth="1"/>
    <col min="15" max="15" width="27.7265625" style="17" customWidth="1"/>
  </cols>
  <sheetData>
    <row r="1" spans="1:14" ht="15" thickBot="1" x14ac:dyDescent="0.4">
      <c r="A1" s="1"/>
    </row>
    <row r="2" spans="1:14" ht="15" thickBot="1" x14ac:dyDescent="0.4">
      <c r="A2" s="3" t="s">
        <v>0</v>
      </c>
      <c r="B2" s="3" t="s">
        <v>1</v>
      </c>
      <c r="C2" s="4" t="s">
        <v>2</v>
      </c>
      <c r="E2" s="21" t="s">
        <v>3</v>
      </c>
      <c r="F2" s="22"/>
      <c r="G2" s="22"/>
      <c r="H2" s="23"/>
      <c r="J2" s="21" t="s">
        <v>4</v>
      </c>
      <c r="K2" s="23"/>
      <c r="M2" s="21" t="s">
        <v>5</v>
      </c>
      <c r="N2" s="23"/>
    </row>
    <row r="3" spans="1:14" ht="15" thickBot="1" x14ac:dyDescent="0.4">
      <c r="B3" s="3"/>
      <c r="C3" s="5" t="s">
        <v>6</v>
      </c>
      <c r="E3" s="4" t="s">
        <v>7</v>
      </c>
      <c r="F3" s="6" t="s">
        <v>8</v>
      </c>
      <c r="G3" s="6" t="s">
        <v>9</v>
      </c>
      <c r="H3" s="4" t="s">
        <v>10</v>
      </c>
      <c r="J3" s="4" t="s">
        <v>11</v>
      </c>
      <c r="K3" s="6" t="s">
        <v>12</v>
      </c>
      <c r="M3" s="4" t="s">
        <v>13</v>
      </c>
      <c r="N3" s="4" t="s">
        <v>14</v>
      </c>
    </row>
    <row r="4" spans="1:14" x14ac:dyDescent="0.35">
      <c r="B4" s="3"/>
      <c r="C4" s="7">
        <v>14.6</v>
      </c>
      <c r="E4" s="7">
        <v>14.8</v>
      </c>
      <c r="F4" s="7">
        <v>15.1</v>
      </c>
      <c r="G4" s="7">
        <v>15.3</v>
      </c>
      <c r="H4" s="7">
        <v>15.5</v>
      </c>
      <c r="J4" s="7">
        <v>15.9</v>
      </c>
      <c r="K4" s="7">
        <v>16.100000000000001</v>
      </c>
      <c r="M4" s="7">
        <v>16.7</v>
      </c>
      <c r="N4" s="7">
        <v>17.100000000000001</v>
      </c>
    </row>
    <row r="5" spans="1:14" x14ac:dyDescent="0.35">
      <c r="A5" s="3" t="s">
        <v>15</v>
      </c>
      <c r="B5" s="3"/>
      <c r="C5" s="8" t="s">
        <v>16</v>
      </c>
      <c r="E5" s="8" t="s">
        <v>17</v>
      </c>
      <c r="F5" s="8" t="s">
        <v>17</v>
      </c>
      <c r="G5" s="8" t="s">
        <v>17</v>
      </c>
      <c r="H5" s="8" t="s">
        <v>17</v>
      </c>
      <c r="J5" s="8" t="s">
        <v>18</v>
      </c>
      <c r="K5" s="8" t="s">
        <v>18</v>
      </c>
      <c r="M5" s="8" t="s">
        <v>19</v>
      </c>
      <c r="N5" s="8" t="s">
        <v>19</v>
      </c>
    </row>
    <row r="6" spans="1:14" ht="15" thickBot="1" x14ac:dyDescent="0.4">
      <c r="B6" s="3"/>
      <c r="C6" s="5" t="s">
        <v>20</v>
      </c>
      <c r="E6" s="5" t="s">
        <v>21</v>
      </c>
      <c r="F6" s="5" t="s">
        <v>21</v>
      </c>
      <c r="G6" s="5" t="s">
        <v>21</v>
      </c>
      <c r="H6" s="5" t="s">
        <v>21</v>
      </c>
      <c r="J6" s="5" t="s">
        <v>22</v>
      </c>
      <c r="K6" s="5" t="s">
        <v>22</v>
      </c>
      <c r="M6" s="5" t="s">
        <v>23</v>
      </c>
      <c r="N6" s="5" t="s">
        <v>23</v>
      </c>
    </row>
    <row r="7" spans="1:14" x14ac:dyDescent="0.35">
      <c r="B7" s="3"/>
    </row>
    <row r="8" spans="1:14" x14ac:dyDescent="0.35">
      <c r="A8" s="9" t="s">
        <v>24</v>
      </c>
      <c r="B8" s="10">
        <f>SUM(C8:N8)</f>
        <v>18852390.5</v>
      </c>
      <c r="C8" s="18">
        <v>18551000</v>
      </c>
      <c r="D8" s="11"/>
      <c r="E8" s="18">
        <v>79569</v>
      </c>
      <c r="F8" s="18">
        <v>189050</v>
      </c>
      <c r="G8" s="18">
        <v>3665.4</v>
      </c>
      <c r="H8" s="18">
        <v>4593.8</v>
      </c>
      <c r="I8" s="11"/>
      <c r="J8" s="18">
        <v>21754</v>
      </c>
      <c r="K8" s="18">
        <v>2758.3</v>
      </c>
      <c r="L8" s="11"/>
      <c r="M8" s="18">
        <v>0</v>
      </c>
      <c r="N8" s="18">
        <v>0</v>
      </c>
    </row>
    <row r="9" spans="1:14" x14ac:dyDescent="0.35">
      <c r="A9" s="3" t="s">
        <v>25</v>
      </c>
      <c r="B9" s="12">
        <f t="shared" ref="B9:B14" si="0">SUM(C9:N9)</f>
        <v>29253104.699999999</v>
      </c>
      <c r="C9" s="18">
        <v>28803000</v>
      </c>
      <c r="E9" s="18">
        <v>129690</v>
      </c>
      <c r="F9" s="18">
        <v>284190</v>
      </c>
      <c r="G9" s="18">
        <v>22229</v>
      </c>
      <c r="H9" s="18">
        <v>1599.5</v>
      </c>
      <c r="J9" s="18">
        <v>8665.7999999999993</v>
      </c>
      <c r="K9" s="18">
        <v>3730.4</v>
      </c>
      <c r="M9" s="18">
        <v>0</v>
      </c>
      <c r="N9" s="18">
        <v>0</v>
      </c>
    </row>
    <row r="10" spans="1:14" x14ac:dyDescent="0.35">
      <c r="A10" s="3" t="s">
        <v>26</v>
      </c>
      <c r="B10" s="12">
        <f t="shared" si="0"/>
        <v>60202183</v>
      </c>
      <c r="C10" s="18">
        <v>58925000</v>
      </c>
      <c r="E10" s="18">
        <v>310110</v>
      </c>
      <c r="F10" s="18">
        <v>634430</v>
      </c>
      <c r="G10" s="18">
        <v>86185</v>
      </c>
      <c r="H10" s="18">
        <v>36697</v>
      </c>
      <c r="J10" s="18">
        <v>169050</v>
      </c>
      <c r="K10" s="18">
        <v>40711</v>
      </c>
      <c r="M10" s="18">
        <v>0</v>
      </c>
      <c r="N10" s="18">
        <v>0</v>
      </c>
    </row>
    <row r="11" spans="1:14" x14ac:dyDescent="0.35">
      <c r="A11" s="3" t="s">
        <v>27</v>
      </c>
      <c r="B11" s="12">
        <f t="shared" si="0"/>
        <v>61566267</v>
      </c>
      <c r="C11" s="18">
        <v>60443000</v>
      </c>
      <c r="E11" s="18">
        <v>242240</v>
      </c>
      <c r="F11" s="18">
        <v>533240</v>
      </c>
      <c r="G11" s="18">
        <v>93529</v>
      </c>
      <c r="H11" s="18">
        <v>44933</v>
      </c>
      <c r="J11" s="18">
        <v>169940</v>
      </c>
      <c r="K11" s="18">
        <v>39385</v>
      </c>
      <c r="M11" s="18">
        <v>0</v>
      </c>
      <c r="N11" s="18">
        <v>0</v>
      </c>
    </row>
    <row r="12" spans="1:14" x14ac:dyDescent="0.35">
      <c r="A12" s="3" t="s">
        <v>28</v>
      </c>
      <c r="B12" s="12">
        <f t="shared" si="0"/>
        <v>21427552</v>
      </c>
      <c r="C12" s="18">
        <v>18248000</v>
      </c>
      <c r="E12" s="18">
        <v>91052</v>
      </c>
      <c r="F12" s="18">
        <v>442890</v>
      </c>
      <c r="G12" s="18">
        <v>128680</v>
      </c>
      <c r="H12" s="18">
        <v>43570</v>
      </c>
      <c r="J12" s="18">
        <v>312450</v>
      </c>
      <c r="K12" s="18">
        <v>1072700</v>
      </c>
      <c r="M12" s="18">
        <v>330270</v>
      </c>
      <c r="N12" s="18">
        <v>757940</v>
      </c>
    </row>
    <row r="13" spans="1:14" x14ac:dyDescent="0.35">
      <c r="A13" s="3" t="s">
        <v>29</v>
      </c>
      <c r="B13" s="12">
        <f t="shared" si="0"/>
        <v>29840648</v>
      </c>
      <c r="C13" s="18">
        <v>24656000</v>
      </c>
      <c r="E13" s="18">
        <v>116420</v>
      </c>
      <c r="F13" s="18">
        <v>563160</v>
      </c>
      <c r="G13" s="18">
        <v>219410</v>
      </c>
      <c r="H13" s="18">
        <v>88368</v>
      </c>
      <c r="J13" s="18">
        <v>407300</v>
      </c>
      <c r="K13" s="18">
        <v>1507000</v>
      </c>
      <c r="M13" s="18">
        <v>719190</v>
      </c>
      <c r="N13" s="18">
        <v>1563800</v>
      </c>
    </row>
    <row r="14" spans="1:14" x14ac:dyDescent="0.35">
      <c r="A14" s="3" t="s">
        <v>30</v>
      </c>
      <c r="B14" s="12">
        <f t="shared" si="0"/>
        <v>11298966</v>
      </c>
      <c r="C14" s="18">
        <v>10070000</v>
      </c>
      <c r="E14" s="18">
        <v>79228</v>
      </c>
      <c r="F14" s="18">
        <v>251450</v>
      </c>
      <c r="G14" s="18">
        <v>56814</v>
      </c>
      <c r="H14" s="18">
        <v>34079</v>
      </c>
      <c r="J14" s="18">
        <v>92737</v>
      </c>
      <c r="K14" s="18">
        <v>497030</v>
      </c>
      <c r="M14" s="18">
        <v>37128</v>
      </c>
      <c r="N14" s="18">
        <v>180500</v>
      </c>
    </row>
    <row r="15" spans="1:14" x14ac:dyDescent="0.35">
      <c r="A15" s="3" t="s">
        <v>31</v>
      </c>
      <c r="B15" s="12">
        <f>SUM(C15:N15)</f>
        <v>37069620</v>
      </c>
      <c r="C15" s="18">
        <v>29769000</v>
      </c>
      <c r="E15" s="18">
        <v>200010</v>
      </c>
      <c r="F15" s="18">
        <v>678120</v>
      </c>
      <c r="G15" s="18">
        <v>395570</v>
      </c>
      <c r="H15" s="18">
        <v>162260</v>
      </c>
      <c r="J15" s="18">
        <v>575160</v>
      </c>
      <c r="K15" s="18">
        <v>2764100</v>
      </c>
      <c r="M15" s="18">
        <v>1262700</v>
      </c>
      <c r="N15" s="18">
        <v>1262700</v>
      </c>
    </row>
    <row r="16" spans="1:14" x14ac:dyDescent="0.35">
      <c r="B16" s="12"/>
      <c r="C16" s="18"/>
      <c r="E16" s="18"/>
      <c r="F16" s="18"/>
      <c r="G16" s="18"/>
      <c r="H16" s="18"/>
      <c r="J16" s="18"/>
      <c r="K16" s="18"/>
      <c r="M16" s="18"/>
      <c r="N16" s="18"/>
    </row>
    <row r="17" spans="1:15" x14ac:dyDescent="0.35">
      <c r="B17" s="13"/>
    </row>
    <row r="19" spans="1:15" x14ac:dyDescent="0.35">
      <c r="A19" s="14" t="s">
        <v>32</v>
      </c>
      <c r="O19" s="24" t="s">
        <v>35</v>
      </c>
    </row>
    <row r="20" spans="1:15" x14ac:dyDescent="0.35">
      <c r="A20" s="9" t="s">
        <v>24</v>
      </c>
      <c r="B20" s="11"/>
      <c r="C20" s="19">
        <f t="shared" ref="C20:C27" si="1">(C8/B8)*100</f>
        <v>98.401314146341278</v>
      </c>
      <c r="D20" s="11"/>
      <c r="E20" s="15">
        <f t="shared" ref="E20:E27" si="2">(E8/B8)*100</f>
        <v>0.42206318609833593</v>
      </c>
      <c r="F20" s="15">
        <f t="shared" ref="F20:F27" si="3">(F8/B8)*100</f>
        <v>1.0027906010115801</v>
      </c>
      <c r="G20" s="15">
        <f t="shared" ref="G20:G27" si="4">(G8/B8)*100</f>
        <v>1.9442627183008966E-2</v>
      </c>
      <c r="H20" s="15">
        <f t="shared" ref="H20:H27" si="5">(H8/B8)*100</f>
        <v>2.4367201602364434E-2</v>
      </c>
      <c r="I20" s="11"/>
      <c r="J20" s="15">
        <f t="shared" ref="J20:J27" si="6">(J8/B8)*100</f>
        <v>0.11539120198045971</v>
      </c>
      <c r="K20" s="15">
        <f t="shared" ref="K20:K27" si="7">(K8/B8)*100</f>
        <v>1.4631035782968742E-2</v>
      </c>
      <c r="L20" s="11"/>
      <c r="M20" s="15">
        <f t="shared" ref="M20:M27" si="8">(M8/B8)*100</f>
        <v>0</v>
      </c>
      <c r="N20" s="15">
        <f t="shared" ref="N20:N27" si="9">(N8/B8)*100</f>
        <v>0</v>
      </c>
      <c r="O20" s="25">
        <f>SUM(E20:N20)</f>
        <v>1.5986858536587178</v>
      </c>
    </row>
    <row r="21" spans="1:15" x14ac:dyDescent="0.35">
      <c r="A21" s="3" t="s">
        <v>25</v>
      </c>
      <c r="C21" s="20">
        <f t="shared" si="1"/>
        <v>98.461343831309648</v>
      </c>
      <c r="E21" s="16">
        <f t="shared" si="2"/>
        <v>0.443337557944747</v>
      </c>
      <c r="F21" s="16">
        <f t="shared" si="3"/>
        <v>0.97148662651181783</v>
      </c>
      <c r="G21" s="16">
        <f t="shared" si="4"/>
        <v>7.5988515502766446E-2</v>
      </c>
      <c r="H21" s="16">
        <f t="shared" si="5"/>
        <v>5.467795696912814E-3</v>
      </c>
      <c r="J21" s="16">
        <f t="shared" si="6"/>
        <v>2.9623522319666806E-2</v>
      </c>
      <c r="K21" s="16">
        <f t="shared" si="7"/>
        <v>1.275215071445049E-2</v>
      </c>
      <c r="M21" s="16">
        <f t="shared" si="8"/>
        <v>0</v>
      </c>
      <c r="N21" s="16">
        <f t="shared" si="9"/>
        <v>0</v>
      </c>
      <c r="O21" s="25">
        <f t="shared" ref="O21:O27" si="10">SUM(E21:N21)</f>
        <v>1.5386561686903615</v>
      </c>
    </row>
    <row r="22" spans="1:15" x14ac:dyDescent="0.35">
      <c r="A22" s="3" t="s">
        <v>26</v>
      </c>
      <c r="C22" s="20">
        <f t="shared" si="1"/>
        <v>97.8785104852427</v>
      </c>
      <c r="E22" s="16">
        <f t="shared" si="2"/>
        <v>0.51511421105776178</v>
      </c>
      <c r="F22" s="16">
        <f t="shared" si="3"/>
        <v>1.0538322173466701</v>
      </c>
      <c r="G22" s="16">
        <f t="shared" si="4"/>
        <v>0.14315926052050307</v>
      </c>
      <c r="H22" s="16">
        <f t="shared" si="5"/>
        <v>6.0956261336902018E-2</v>
      </c>
      <c r="J22" s="16">
        <f t="shared" si="6"/>
        <v>0.28080377085329283</v>
      </c>
      <c r="K22" s="16">
        <f t="shared" si="7"/>
        <v>6.7623793642167418E-2</v>
      </c>
      <c r="M22" s="16">
        <f t="shared" si="8"/>
        <v>0</v>
      </c>
      <c r="N22" s="16">
        <f t="shared" si="9"/>
        <v>0</v>
      </c>
      <c r="O22" s="25">
        <f t="shared" si="10"/>
        <v>2.1214895147572972</v>
      </c>
    </row>
    <row r="23" spans="1:15" x14ac:dyDescent="0.35">
      <c r="A23" s="3" t="s">
        <v>27</v>
      </c>
      <c r="C23" s="20">
        <f t="shared" si="1"/>
        <v>98.175515497796866</v>
      </c>
      <c r="E23" s="16">
        <f t="shared" si="2"/>
        <v>0.39346221852301033</v>
      </c>
      <c r="F23" s="16">
        <f t="shared" si="3"/>
        <v>0.86612365177183792</v>
      </c>
      <c r="G23" s="16">
        <f t="shared" si="4"/>
        <v>0.15191598347192303</v>
      </c>
      <c r="H23" s="16">
        <f t="shared" si="5"/>
        <v>7.2983148385462451E-2</v>
      </c>
      <c r="J23" s="16">
        <f t="shared" si="6"/>
        <v>0.27602777995294075</v>
      </c>
      <c r="K23" s="16">
        <f t="shared" si="7"/>
        <v>6.3971720097955584E-2</v>
      </c>
      <c r="M23" s="16">
        <f t="shared" si="8"/>
        <v>0</v>
      </c>
      <c r="N23" s="16">
        <f t="shared" si="9"/>
        <v>0</v>
      </c>
      <c r="O23" s="25">
        <f t="shared" si="10"/>
        <v>1.8244845022031297</v>
      </c>
    </row>
    <row r="24" spans="1:15" x14ac:dyDescent="0.35">
      <c r="A24" s="3" t="s">
        <v>28</v>
      </c>
      <c r="C24" s="20">
        <f t="shared" si="1"/>
        <v>85.161384744276901</v>
      </c>
      <c r="E24" s="16">
        <f t="shared" si="2"/>
        <v>0.42492954864839438</v>
      </c>
      <c r="F24" s="16">
        <f t="shared" si="3"/>
        <v>2.066918330194695</v>
      </c>
      <c r="G24" s="16">
        <f t="shared" si="4"/>
        <v>0.60053523612963355</v>
      </c>
      <c r="H24" s="16">
        <f t="shared" si="5"/>
        <v>0.20333634005415083</v>
      </c>
      <c r="J24" s="16">
        <f t="shared" si="6"/>
        <v>1.4581693699774945</v>
      </c>
      <c r="K24" s="16">
        <f t="shared" si="7"/>
        <v>5.0061714935985222</v>
      </c>
      <c r="M24" s="16">
        <f t="shared" si="8"/>
        <v>1.5413333263641129</v>
      </c>
      <c r="N24" s="16">
        <f t="shared" si="9"/>
        <v>3.5372216107560956</v>
      </c>
      <c r="O24" s="25">
        <f t="shared" si="10"/>
        <v>14.838615255723097</v>
      </c>
    </row>
    <row r="25" spans="1:15" x14ac:dyDescent="0.35">
      <c r="A25" s="3" t="s">
        <v>29</v>
      </c>
      <c r="C25" s="20">
        <f t="shared" si="1"/>
        <v>82.625551563089388</v>
      </c>
      <c r="E25" s="16">
        <f t="shared" si="2"/>
        <v>0.39013898089612531</v>
      </c>
      <c r="F25" s="16">
        <f t="shared" si="3"/>
        <v>1.8872244329278638</v>
      </c>
      <c r="G25" s="16">
        <f t="shared" si="4"/>
        <v>0.7352722367155029</v>
      </c>
      <c r="H25" s="16">
        <f t="shared" si="5"/>
        <v>0.29613297941787325</v>
      </c>
      <c r="J25" s="16">
        <f t="shared" si="6"/>
        <v>1.3649167404139482</v>
      </c>
      <c r="K25" s="16">
        <f t="shared" si="7"/>
        <v>5.0501584281949912</v>
      </c>
      <c r="M25" s="16">
        <f t="shared" si="8"/>
        <v>2.4101018181642702</v>
      </c>
      <c r="N25" s="16">
        <f t="shared" si="9"/>
        <v>5.2405028201800441</v>
      </c>
      <c r="O25" s="25">
        <f t="shared" si="10"/>
        <v>17.374448436910619</v>
      </c>
    </row>
    <row r="26" spans="1:15" x14ac:dyDescent="0.35">
      <c r="A26" s="3" t="s">
        <v>30</v>
      </c>
      <c r="C26" s="20">
        <f t="shared" si="1"/>
        <v>89.12319941488451</v>
      </c>
      <c r="E26" s="16">
        <f t="shared" si="2"/>
        <v>0.70119690598237039</v>
      </c>
      <c r="F26" s="16">
        <f t="shared" si="3"/>
        <v>2.225424875161143</v>
      </c>
      <c r="G26" s="16">
        <f t="shared" si="4"/>
        <v>0.50282477175345075</v>
      </c>
      <c r="H26" s="16">
        <f t="shared" si="5"/>
        <v>0.30161166959879337</v>
      </c>
      <c r="J26" s="16">
        <f t="shared" si="6"/>
        <v>0.82075651878233824</v>
      </c>
      <c r="K26" s="16">
        <f t="shared" si="7"/>
        <v>4.3988980938609785</v>
      </c>
      <c r="M26" s="16">
        <f t="shared" si="8"/>
        <v>0.32859643970961588</v>
      </c>
      <c r="N26" s="16">
        <f t="shared" si="9"/>
        <v>1.5974913102667978</v>
      </c>
      <c r="O26" s="25">
        <f t="shared" si="10"/>
        <v>10.87680058511549</v>
      </c>
    </row>
    <row r="27" spans="1:15" x14ac:dyDescent="0.35">
      <c r="A27" s="3" t="s">
        <v>31</v>
      </c>
      <c r="C27" s="20">
        <f t="shared" si="1"/>
        <v>80.305651905792402</v>
      </c>
      <c r="E27" s="16">
        <f t="shared" si="2"/>
        <v>0.53955233422948501</v>
      </c>
      <c r="F27" s="16">
        <f t="shared" si="3"/>
        <v>1.8293146787045564</v>
      </c>
      <c r="G27" s="16">
        <f t="shared" si="4"/>
        <v>1.0671002292443246</v>
      </c>
      <c r="H27" s="16">
        <f t="shared" si="5"/>
        <v>0.43771692291423547</v>
      </c>
      <c r="J27" s="16">
        <f t="shared" si="6"/>
        <v>1.5515670244259314</v>
      </c>
      <c r="K27" s="16">
        <f t="shared" si="7"/>
        <v>7.456510209708112</v>
      </c>
      <c r="M27" s="16">
        <f t="shared" si="8"/>
        <v>3.4062933474904784</v>
      </c>
      <c r="N27" s="16">
        <f t="shared" si="9"/>
        <v>3.4062933474904784</v>
      </c>
      <c r="O27" s="25">
        <f t="shared" si="10"/>
        <v>19.694348094207601</v>
      </c>
    </row>
    <row r="28" spans="1:15" x14ac:dyDescent="0.35">
      <c r="C28" s="20"/>
      <c r="E28" s="16"/>
      <c r="F28" s="16"/>
      <c r="G28" s="16"/>
      <c r="N28" s="13"/>
    </row>
    <row r="29" spans="1:15" x14ac:dyDescent="0.35">
      <c r="B29" s="2" t="s">
        <v>33</v>
      </c>
      <c r="C29" s="16">
        <f>AVERAGE(C20:C23)</f>
        <v>98.229170990172634</v>
      </c>
      <c r="D29" s="16" t="e">
        <f t="shared" ref="D29:N29" si="11">AVERAGE(D20:D23)</f>
        <v>#DIV/0!</v>
      </c>
      <c r="E29" s="16">
        <f t="shared" si="11"/>
        <v>0.44349429340596375</v>
      </c>
      <c r="F29" s="16">
        <f t="shared" si="11"/>
        <v>0.97355827416047647</v>
      </c>
      <c r="G29" s="16">
        <f t="shared" si="11"/>
        <v>9.762659666955037E-2</v>
      </c>
      <c r="H29" s="16">
        <f t="shared" si="11"/>
        <v>4.0943601755410425E-2</v>
      </c>
      <c r="I29" s="16" t="e">
        <f t="shared" si="11"/>
        <v>#DIV/0!</v>
      </c>
      <c r="J29" s="16">
        <f t="shared" si="11"/>
        <v>0.17546156877659003</v>
      </c>
      <c r="K29" s="16">
        <f t="shared" si="11"/>
        <v>3.9744675059385559E-2</v>
      </c>
      <c r="L29" s="16" t="e">
        <f t="shared" si="11"/>
        <v>#DIV/0!</v>
      </c>
      <c r="M29" s="16">
        <f t="shared" si="11"/>
        <v>0</v>
      </c>
      <c r="N29" s="16">
        <f t="shared" si="11"/>
        <v>0</v>
      </c>
    </row>
    <row r="30" spans="1:15" x14ac:dyDescent="0.35">
      <c r="B30" s="2" t="s">
        <v>34</v>
      </c>
      <c r="C30" s="16">
        <f>AVERAGE(C24:C26)</f>
        <v>85.636711907416938</v>
      </c>
      <c r="D30" s="16" t="e">
        <f t="shared" ref="D30:N30" si="12">AVERAGE(D24:D26)</f>
        <v>#DIV/0!</v>
      </c>
      <c r="E30" s="16">
        <f t="shared" si="12"/>
        <v>0.50542181184229673</v>
      </c>
      <c r="F30" s="16">
        <f t="shared" si="12"/>
        <v>2.0598558794279005</v>
      </c>
      <c r="G30" s="16">
        <f t="shared" si="12"/>
        <v>0.61287741486619574</v>
      </c>
      <c r="H30" s="16">
        <f t="shared" si="12"/>
        <v>0.26702699635693916</v>
      </c>
      <c r="I30" s="16" t="e">
        <f t="shared" si="12"/>
        <v>#DIV/0!</v>
      </c>
      <c r="J30" s="16">
        <f t="shared" si="12"/>
        <v>1.2146142097245936</v>
      </c>
      <c r="K30" s="16">
        <f t="shared" si="12"/>
        <v>4.818409338551497</v>
      </c>
      <c r="L30" s="16" t="e">
        <f t="shared" si="12"/>
        <v>#DIV/0!</v>
      </c>
      <c r="M30" s="16">
        <f t="shared" si="12"/>
        <v>1.4266771947459995</v>
      </c>
      <c r="N30" s="16">
        <f t="shared" si="12"/>
        <v>3.4584052470676454</v>
      </c>
    </row>
  </sheetData>
  <mergeCells count="3">
    <mergeCell ref="E2:H2"/>
    <mergeCell ref="J2:K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Ian Lamb</cp:lastModifiedBy>
  <dcterms:created xsi:type="dcterms:W3CDTF">2024-08-15T14:10:00Z</dcterms:created>
  <dcterms:modified xsi:type="dcterms:W3CDTF">2025-01-15T14:41:55Z</dcterms:modified>
</cp:coreProperties>
</file>