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PENLAB\LCC_87_B1001_Exploris_480\Ian Lamb\C01089-060\WT Rep 3\WT GLP1R TEV rep 3 C01089-060 re quant 8-15-24\"/>
    </mc:Choice>
  </mc:AlternateContent>
  <xr:revisionPtr revIDLastSave="0" documentId="13_ncr:1_{FCE97975-6DA7-474F-9BDF-B627B5FBB577}" xr6:coauthVersionLast="47" xr6:coauthVersionMax="47" xr10:uidLastSave="{00000000-0000-0000-0000-000000000000}"/>
  <bookViews>
    <workbookView xWindow="23100" yWindow="870" windowWidth="13755" windowHeight="14355" xr2:uid="{F2DAA157-D019-4B32-8563-DE97C1E336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I30" i="1"/>
  <c r="D30" i="1"/>
  <c r="L29" i="1"/>
  <c r="I29" i="1"/>
  <c r="D29" i="1"/>
  <c r="B15" i="1"/>
  <c r="C27" i="1" s="1"/>
  <c r="B14" i="1"/>
  <c r="N26" i="1" s="1"/>
  <c r="B13" i="1"/>
  <c r="F25" i="1" s="1"/>
  <c r="B12" i="1"/>
  <c r="N24" i="1" s="1"/>
  <c r="B11" i="1"/>
  <c r="H23" i="1" s="1"/>
  <c r="B10" i="1"/>
  <c r="C22" i="1" s="1"/>
  <c r="B9" i="1"/>
  <c r="K21" i="1" s="1"/>
  <c r="B8" i="1"/>
  <c r="N20" i="1" s="1"/>
  <c r="G24" i="1" l="1"/>
  <c r="H24" i="1"/>
  <c r="F24" i="1"/>
  <c r="H26" i="1"/>
  <c r="M20" i="1"/>
  <c r="J24" i="1"/>
  <c r="E27" i="1"/>
  <c r="F27" i="1"/>
  <c r="G27" i="1"/>
  <c r="C20" i="1"/>
  <c r="E20" i="1"/>
  <c r="F20" i="1"/>
  <c r="G20" i="1"/>
  <c r="H20" i="1"/>
  <c r="H29" i="1" s="1"/>
  <c r="J20" i="1"/>
  <c r="G26" i="1"/>
  <c r="K20" i="1"/>
  <c r="K24" i="1"/>
  <c r="H22" i="1"/>
  <c r="M24" i="1"/>
  <c r="H27" i="1"/>
  <c r="G22" i="1"/>
  <c r="J22" i="1"/>
  <c r="E25" i="1"/>
  <c r="J27" i="1"/>
  <c r="K22" i="1"/>
  <c r="K29" i="1" s="1"/>
  <c r="G25" i="1"/>
  <c r="K27" i="1"/>
  <c r="M22" i="1"/>
  <c r="H25" i="1"/>
  <c r="H30" i="1" s="1"/>
  <c r="M27" i="1"/>
  <c r="N21" i="1"/>
  <c r="N22" i="1"/>
  <c r="J25" i="1"/>
  <c r="N27" i="1"/>
  <c r="J23" i="1"/>
  <c r="K25" i="1"/>
  <c r="K23" i="1"/>
  <c r="M25" i="1"/>
  <c r="E22" i="1"/>
  <c r="M23" i="1"/>
  <c r="N25" i="1"/>
  <c r="N30" i="1" s="1"/>
  <c r="F22" i="1"/>
  <c r="N23" i="1"/>
  <c r="C26" i="1"/>
  <c r="C24" i="1"/>
  <c r="C30" i="1" s="1"/>
  <c r="E26" i="1"/>
  <c r="M21" i="1"/>
  <c r="E24" i="1"/>
  <c r="F26" i="1"/>
  <c r="F30" i="1" s="1"/>
  <c r="E21" i="1"/>
  <c r="F21" i="1"/>
  <c r="J26" i="1"/>
  <c r="G21" i="1"/>
  <c r="E23" i="1"/>
  <c r="K26" i="1"/>
  <c r="K30" i="1" s="1"/>
  <c r="H21" i="1"/>
  <c r="F23" i="1"/>
  <c r="C25" i="1"/>
  <c r="M26" i="1"/>
  <c r="G23" i="1"/>
  <c r="C21" i="1"/>
  <c r="C23" i="1"/>
  <c r="J21" i="1"/>
  <c r="G30" i="1" l="1"/>
  <c r="N29" i="1"/>
  <c r="C29" i="1"/>
  <c r="M30" i="1"/>
  <c r="E29" i="1"/>
  <c r="E30" i="1"/>
  <c r="J30" i="1"/>
  <c r="M29" i="1"/>
  <c r="G29" i="1"/>
  <c r="F29" i="1"/>
  <c r="J29" i="1"/>
</calcChain>
</file>

<file path=xl/sharedStrings.xml><?xml version="1.0" encoding="utf-8"?>
<sst xmlns="http://schemas.openxmlformats.org/spreadsheetml/2006/main" count="53" uniqueCount="35">
  <si>
    <t>Sample ID</t>
  </si>
  <si>
    <t>Total AUC</t>
  </si>
  <si>
    <t>0P</t>
  </si>
  <si>
    <t>1P</t>
  </si>
  <si>
    <t>2P</t>
  </si>
  <si>
    <t>3P</t>
  </si>
  <si>
    <t>Unmodified</t>
  </si>
  <si>
    <t>1A</t>
  </si>
  <si>
    <r>
      <t>1B (</t>
    </r>
    <r>
      <rPr>
        <sz val="11"/>
        <color rgb="FFFF0000"/>
        <rFont val="Calibri"/>
        <family val="2"/>
        <scheme val="minor"/>
      </rPr>
      <t>S442</t>
    </r>
    <r>
      <rPr>
        <sz val="11"/>
        <color rgb="FF006100"/>
        <rFont val="Calibri"/>
        <family val="2"/>
        <scheme val="minor"/>
      </rPr>
      <t>)</t>
    </r>
  </si>
  <si>
    <r>
      <t>1C (</t>
    </r>
    <r>
      <rPr>
        <sz val="11"/>
        <color rgb="FFFF0000"/>
        <rFont val="Calibri"/>
        <family val="2"/>
        <scheme val="minor"/>
      </rPr>
      <t>S444 or S445</t>
    </r>
    <r>
      <rPr>
        <sz val="11"/>
        <color rgb="FF006100"/>
        <rFont val="Calibri"/>
        <family val="2"/>
        <scheme val="minor"/>
      </rPr>
      <t>)</t>
    </r>
  </si>
  <si>
    <t>1D</t>
  </si>
  <si>
    <t>2A</t>
  </si>
  <si>
    <r>
      <t>2B (</t>
    </r>
    <r>
      <rPr>
        <sz val="11"/>
        <color rgb="FFFF0000"/>
        <rFont val="Calibri"/>
        <family val="2"/>
        <scheme val="minor"/>
      </rPr>
      <t>S442 + S444 OR S442 + S445</t>
    </r>
    <r>
      <rPr>
        <sz val="11"/>
        <color rgb="FF006100"/>
        <rFont val="Calibri"/>
        <family val="2"/>
        <scheme val="minor"/>
      </rPr>
      <t>)</t>
    </r>
  </si>
  <si>
    <t>3A</t>
  </si>
  <si>
    <t>3B</t>
  </si>
  <si>
    <t>AUC (Y10-Y3)</t>
  </si>
  <si>
    <t>1152.9999++++</t>
  </si>
  <si>
    <t>1172.9915++++</t>
  </si>
  <si>
    <t>1192.9831++++</t>
  </si>
  <si>
    <t>1212.9747++++</t>
  </si>
  <si>
    <t>922.6014 +5</t>
  </si>
  <si>
    <t>938.5947, +5</t>
  </si>
  <si>
    <t>954.5879, +5</t>
  </si>
  <si>
    <t>N/a</t>
  </si>
  <si>
    <t>DMSO 1</t>
  </si>
  <si>
    <t>DMSO 2</t>
  </si>
  <si>
    <t>DMSO 3</t>
  </si>
  <si>
    <t>DMSO 4</t>
  </si>
  <si>
    <t>GLP1 1</t>
  </si>
  <si>
    <t>GLP1 2</t>
  </si>
  <si>
    <t>GLP1 3</t>
  </si>
  <si>
    <t>GLP1 4</t>
  </si>
  <si>
    <t>% GLP1R</t>
  </si>
  <si>
    <t>average DMSO</t>
  </si>
  <si>
    <t>average GLP1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</si>
</sst>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" xfId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1" fontId="3" fillId="3" borderId="0" xfId="0" applyNumberFormat="1" applyFont="1" applyFill="1" applyAlignment="1">
      <alignment horizontal="center" vertical="center"/>
    </xf>
    <xf numFmtId="11" fontId="0" fillId="0" borderId="0" xfId="0" applyNumberFormat="1" applyAlignment="1">
      <alignment vertical="center" wrapText="1"/>
    </xf>
    <xf numFmtId="0" fontId="0" fillId="3" borderId="0" xfId="0" applyFill="1" applyAlignment="1">
      <alignment horizontal="center" vertical="center"/>
    </xf>
    <xf numFmtId="11" fontId="3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0" fillId="3" borderId="0" xfId="0" applyNumberFormat="1" applyFill="1" applyAlignment="1">
      <alignment vertical="center" wrapText="1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vertic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4EDC8-1C9B-461D-9FFF-1C14D839228C}">
  <dimension ref="A1:N30"/>
  <sheetViews>
    <sheetView tabSelected="1" topLeftCell="K1" workbookViewId="0">
      <selection activeCell="Q10" sqref="Q10"/>
    </sheetView>
  </sheetViews>
  <sheetFormatPr defaultRowHeight="15" x14ac:dyDescent="0.25"/>
  <cols>
    <col min="1" max="1" width="24.28515625" style="3" customWidth="1"/>
    <col min="2" max="2" width="24.28515625" style="2" customWidth="1"/>
    <col min="3" max="3" width="24.85546875" style="2" customWidth="1"/>
    <col min="4" max="4" width="9.140625" style="2"/>
    <col min="5" max="8" width="23.42578125" style="2" customWidth="1"/>
    <col min="9" max="9" width="9.140625" style="2"/>
    <col min="10" max="10" width="23.42578125" style="2" customWidth="1"/>
    <col min="11" max="11" width="33.85546875" style="2" customWidth="1"/>
    <col min="12" max="12" width="9.140625" style="2"/>
    <col min="13" max="14" width="23.42578125" style="2" customWidth="1"/>
  </cols>
  <sheetData>
    <row r="1" spans="1:14" ht="15.75" thickBot="1" x14ac:dyDescent="0.3">
      <c r="A1" s="1"/>
    </row>
    <row r="2" spans="1:14" ht="15.75" thickBot="1" x14ac:dyDescent="0.3">
      <c r="A2" s="3" t="s">
        <v>0</v>
      </c>
      <c r="B2" s="3" t="s">
        <v>1</v>
      </c>
      <c r="C2" s="4" t="s">
        <v>2</v>
      </c>
      <c r="E2" s="5" t="s">
        <v>3</v>
      </c>
      <c r="F2" s="6"/>
      <c r="G2" s="6"/>
      <c r="H2" s="7"/>
      <c r="J2" s="5" t="s">
        <v>4</v>
      </c>
      <c r="K2" s="7"/>
      <c r="M2" s="5" t="s">
        <v>5</v>
      </c>
      <c r="N2" s="7"/>
    </row>
    <row r="3" spans="1:14" ht="15.75" thickBot="1" x14ac:dyDescent="0.3">
      <c r="B3" s="3"/>
      <c r="C3" s="8" t="s">
        <v>6</v>
      </c>
      <c r="E3" s="4" t="s">
        <v>7</v>
      </c>
      <c r="F3" s="9" t="s">
        <v>8</v>
      </c>
      <c r="G3" s="9" t="s">
        <v>9</v>
      </c>
      <c r="H3" s="4" t="s">
        <v>10</v>
      </c>
      <c r="J3" s="4" t="s">
        <v>11</v>
      </c>
      <c r="K3" s="9" t="s">
        <v>12</v>
      </c>
      <c r="M3" s="4" t="s">
        <v>13</v>
      </c>
      <c r="N3" s="4" t="s">
        <v>14</v>
      </c>
    </row>
    <row r="4" spans="1:14" x14ac:dyDescent="0.25">
      <c r="B4" s="3"/>
      <c r="C4" s="10">
        <v>15.4</v>
      </c>
      <c r="E4" s="10">
        <v>15.7</v>
      </c>
      <c r="F4" s="10">
        <v>16.100000000000001</v>
      </c>
      <c r="G4" s="10">
        <v>16.3</v>
      </c>
      <c r="H4" s="10">
        <v>16.399999999999999</v>
      </c>
      <c r="J4" s="10">
        <v>16.8</v>
      </c>
      <c r="K4" s="10">
        <v>17</v>
      </c>
      <c r="M4" s="10">
        <v>17.7</v>
      </c>
      <c r="N4" s="10">
        <v>18.100000000000001</v>
      </c>
    </row>
    <row r="5" spans="1:14" x14ac:dyDescent="0.25">
      <c r="A5" s="3" t="s">
        <v>15</v>
      </c>
      <c r="B5" s="3"/>
      <c r="C5" s="11" t="s">
        <v>16</v>
      </c>
      <c r="E5" s="11" t="s">
        <v>17</v>
      </c>
      <c r="F5" s="11" t="s">
        <v>17</v>
      </c>
      <c r="G5" s="11" t="s">
        <v>17</v>
      </c>
      <c r="H5" s="11" t="s">
        <v>17</v>
      </c>
      <c r="J5" s="11" t="s">
        <v>18</v>
      </c>
      <c r="K5" s="11" t="s">
        <v>18</v>
      </c>
      <c r="M5" s="11" t="s">
        <v>19</v>
      </c>
      <c r="N5" s="11" t="s">
        <v>19</v>
      </c>
    </row>
    <row r="6" spans="1:14" ht="15.75" thickBot="1" x14ac:dyDescent="0.3">
      <c r="B6" s="3"/>
      <c r="C6" s="8" t="s">
        <v>20</v>
      </c>
      <c r="E6" s="8" t="s">
        <v>21</v>
      </c>
      <c r="F6" s="8" t="s">
        <v>21</v>
      </c>
      <c r="G6" s="8" t="s">
        <v>21</v>
      </c>
      <c r="H6" s="8" t="s">
        <v>21</v>
      </c>
      <c r="J6" s="8" t="s">
        <v>22</v>
      </c>
      <c r="K6" s="8" t="s">
        <v>22</v>
      </c>
      <c r="M6" s="8" t="s">
        <v>23</v>
      </c>
      <c r="N6" s="8" t="s">
        <v>23</v>
      </c>
    </row>
    <row r="7" spans="1:14" x14ac:dyDescent="0.25">
      <c r="B7" s="3"/>
    </row>
    <row r="8" spans="1:14" x14ac:dyDescent="0.25">
      <c r="A8" s="12" t="s">
        <v>24</v>
      </c>
      <c r="B8" s="13">
        <f>SUM(C8:N8)</f>
        <v>51682502.099999994</v>
      </c>
      <c r="C8" s="14">
        <v>50990000</v>
      </c>
      <c r="D8" s="15"/>
      <c r="E8" s="14">
        <v>78312</v>
      </c>
      <c r="F8" s="14">
        <v>349910</v>
      </c>
      <c r="G8" s="14">
        <v>77125</v>
      </c>
      <c r="H8" s="14">
        <v>5643.8</v>
      </c>
      <c r="I8" s="15"/>
      <c r="J8" s="14">
        <v>0</v>
      </c>
      <c r="K8" s="14">
        <v>177500</v>
      </c>
      <c r="L8" s="15"/>
      <c r="M8" s="14">
        <v>4011.3</v>
      </c>
      <c r="N8" s="14">
        <v>0</v>
      </c>
    </row>
    <row r="9" spans="1:14" x14ac:dyDescent="0.25">
      <c r="A9" s="3" t="s">
        <v>25</v>
      </c>
      <c r="B9" s="16">
        <f t="shared" ref="B9:B14" si="0">SUM(C9:N9)</f>
        <v>90665194.200000003</v>
      </c>
      <c r="C9" s="14">
        <v>89345000</v>
      </c>
      <c r="E9" s="14">
        <v>137180</v>
      </c>
      <c r="F9" s="14">
        <v>711670</v>
      </c>
      <c r="G9" s="14">
        <v>89079</v>
      </c>
      <c r="H9" s="14">
        <v>10172</v>
      </c>
      <c r="J9" s="14">
        <v>0</v>
      </c>
      <c r="K9" s="14">
        <v>321540</v>
      </c>
      <c r="M9" s="14">
        <v>5088.2</v>
      </c>
      <c r="N9" s="14">
        <v>45465</v>
      </c>
    </row>
    <row r="10" spans="1:14" x14ac:dyDescent="0.25">
      <c r="A10" s="3" t="s">
        <v>26</v>
      </c>
      <c r="B10" s="16">
        <f t="shared" si="0"/>
        <v>90239836.200000003</v>
      </c>
      <c r="C10" s="14">
        <v>88946000</v>
      </c>
      <c r="E10" s="14">
        <v>119550</v>
      </c>
      <c r="F10" s="14">
        <v>719550</v>
      </c>
      <c r="G10" s="14">
        <v>61150</v>
      </c>
      <c r="H10" s="14">
        <v>8624.2000000000007</v>
      </c>
      <c r="J10" s="14">
        <v>0</v>
      </c>
      <c r="K10" s="14">
        <v>338040</v>
      </c>
      <c r="M10" s="14">
        <v>10984</v>
      </c>
      <c r="N10" s="14">
        <v>35938</v>
      </c>
    </row>
    <row r="11" spans="1:14" x14ac:dyDescent="0.25">
      <c r="A11" s="3" t="s">
        <v>27</v>
      </c>
      <c r="B11" s="16">
        <f t="shared" si="0"/>
        <v>69092158.599999994</v>
      </c>
      <c r="C11" s="14">
        <v>68173000</v>
      </c>
      <c r="E11" s="14">
        <v>107340</v>
      </c>
      <c r="F11" s="14">
        <v>539300</v>
      </c>
      <c r="G11" s="14">
        <v>20762</v>
      </c>
      <c r="H11" s="14">
        <v>29390</v>
      </c>
      <c r="J11" s="14">
        <v>0</v>
      </c>
      <c r="K11" s="14">
        <v>202720</v>
      </c>
      <c r="M11" s="14">
        <v>5435.6</v>
      </c>
      <c r="N11" s="14">
        <v>14211</v>
      </c>
    </row>
    <row r="12" spans="1:14" x14ac:dyDescent="0.25">
      <c r="A12" s="3" t="s">
        <v>28</v>
      </c>
      <c r="B12" s="16">
        <f t="shared" si="0"/>
        <v>49289941</v>
      </c>
      <c r="C12" s="14">
        <v>44836000</v>
      </c>
      <c r="E12" s="14">
        <v>54161</v>
      </c>
      <c r="F12" s="14">
        <v>888110</v>
      </c>
      <c r="G12" s="14">
        <v>18065</v>
      </c>
      <c r="H12" s="14">
        <v>34395</v>
      </c>
      <c r="J12" s="14">
        <v>157560</v>
      </c>
      <c r="K12" s="14">
        <v>1682300</v>
      </c>
      <c r="M12" s="14">
        <v>511250</v>
      </c>
      <c r="N12" s="14">
        <v>1108100</v>
      </c>
    </row>
    <row r="13" spans="1:14" x14ac:dyDescent="0.25">
      <c r="A13" s="3" t="s">
        <v>29</v>
      </c>
      <c r="B13" s="16">
        <f t="shared" si="0"/>
        <v>59953866</v>
      </c>
      <c r="C13" s="14">
        <v>54790000</v>
      </c>
      <c r="E13" s="14">
        <v>92049</v>
      </c>
      <c r="F13" s="14">
        <v>1056900</v>
      </c>
      <c r="G13" s="14">
        <v>42464</v>
      </c>
      <c r="H13" s="14">
        <v>37143</v>
      </c>
      <c r="J13" s="14">
        <v>185470</v>
      </c>
      <c r="K13" s="14">
        <v>1819100</v>
      </c>
      <c r="M13" s="14">
        <v>640440</v>
      </c>
      <c r="N13" s="14">
        <v>1290300</v>
      </c>
    </row>
    <row r="14" spans="1:14" x14ac:dyDescent="0.25">
      <c r="A14" s="3" t="s">
        <v>30</v>
      </c>
      <c r="B14" s="16">
        <f t="shared" si="0"/>
        <v>39813194</v>
      </c>
      <c r="C14" s="14">
        <v>36384000</v>
      </c>
      <c r="E14" s="14">
        <v>65741</v>
      </c>
      <c r="F14" s="14">
        <v>701520</v>
      </c>
      <c r="G14" s="14">
        <v>18633</v>
      </c>
      <c r="H14" s="14">
        <v>46147</v>
      </c>
      <c r="J14" s="14">
        <v>32633</v>
      </c>
      <c r="K14" s="14">
        <v>1337400</v>
      </c>
      <c r="M14" s="14">
        <v>363300</v>
      </c>
      <c r="N14" s="14">
        <v>863820</v>
      </c>
    </row>
    <row r="15" spans="1:14" x14ac:dyDescent="0.25">
      <c r="A15" s="3" t="s">
        <v>31</v>
      </c>
      <c r="B15" s="16">
        <f>SUM(C15:N15)</f>
        <v>43783810</v>
      </c>
      <c r="C15" s="14">
        <v>40089000</v>
      </c>
      <c r="E15" s="14">
        <v>69089</v>
      </c>
      <c r="F15" s="14">
        <v>762040</v>
      </c>
      <c r="G15" s="14">
        <v>35120</v>
      </c>
      <c r="H15" s="14">
        <v>41944</v>
      </c>
      <c r="J15" s="14">
        <v>87407</v>
      </c>
      <c r="K15" s="14">
        <v>1342200</v>
      </c>
      <c r="M15" s="14">
        <v>411970</v>
      </c>
      <c r="N15" s="14">
        <v>945040</v>
      </c>
    </row>
    <row r="16" spans="1:14" x14ac:dyDescent="0.25">
      <c r="B16" s="16"/>
      <c r="C16" s="14"/>
      <c r="E16" s="14"/>
      <c r="F16" s="14"/>
      <c r="G16" s="14"/>
      <c r="H16" s="14"/>
      <c r="J16" s="14"/>
      <c r="K16" s="14"/>
      <c r="M16" s="14"/>
      <c r="N16" s="14"/>
    </row>
    <row r="17" spans="1:14" x14ac:dyDescent="0.25">
      <c r="B17" s="17"/>
    </row>
    <row r="19" spans="1:14" x14ac:dyDescent="0.25">
      <c r="A19" s="18" t="s">
        <v>32</v>
      </c>
    </row>
    <row r="20" spans="1:14" x14ac:dyDescent="0.25">
      <c r="A20" s="12" t="s">
        <v>24</v>
      </c>
      <c r="B20" s="15"/>
      <c r="C20" s="19">
        <f t="shared" ref="C20:C27" si="1">(C8/B8)*100</f>
        <v>98.660084028710386</v>
      </c>
      <c r="D20" s="15"/>
      <c r="E20" s="20">
        <f t="shared" ref="E20:E27" si="2">(E8/B8)*100</f>
        <v>0.15152517161122508</v>
      </c>
      <c r="F20" s="20">
        <f t="shared" ref="F20:F27" si="3">(F8/B8)*100</f>
        <v>0.67703765449080311</v>
      </c>
      <c r="G20" s="20">
        <f t="shared" ref="G20:G27" si="4">(G8/B8)*100</f>
        <v>0.14922845618188443</v>
      </c>
      <c r="H20" s="20">
        <f t="shared" ref="H20:H27" si="5">(H8/B8)*100</f>
        <v>1.092013693354061E-2</v>
      </c>
      <c r="I20" s="15"/>
      <c r="J20" s="20">
        <f t="shared" ref="J20:J27" si="6">(J8/B8)*100</f>
        <v>0</v>
      </c>
      <c r="K20" s="20">
        <f t="shared" ref="K20:K27" si="7">(K8/B8)*100</f>
        <v>0.34344312443804847</v>
      </c>
      <c r="L20" s="15"/>
      <c r="M20" s="20">
        <f t="shared" ref="M20:M27" si="8">(M8/B8)*100</f>
        <v>7.7614276341315151E-3</v>
      </c>
      <c r="N20" s="20">
        <f t="shared" ref="N20:N27" si="9">(N8/B8)*100</f>
        <v>0</v>
      </c>
    </row>
    <row r="21" spans="1:14" x14ac:dyDescent="0.25">
      <c r="A21" s="3" t="s">
        <v>25</v>
      </c>
      <c r="C21" s="21">
        <f t="shared" si="1"/>
        <v>98.543879807848029</v>
      </c>
      <c r="E21" s="22">
        <f t="shared" si="2"/>
        <v>0.15130392783077501</v>
      </c>
      <c r="F21" s="22">
        <f t="shared" si="3"/>
        <v>0.78494289487773472</v>
      </c>
      <c r="G21" s="22">
        <f t="shared" si="4"/>
        <v>9.825049269017061E-2</v>
      </c>
      <c r="H21" s="22">
        <f t="shared" si="5"/>
        <v>1.1219299853438135E-2</v>
      </c>
      <c r="J21" s="22">
        <f t="shared" si="6"/>
        <v>0</v>
      </c>
      <c r="K21" s="22">
        <f t="shared" si="7"/>
        <v>0.35464546548117359</v>
      </c>
      <c r="M21" s="22">
        <f t="shared" si="8"/>
        <v>5.6120764367148957E-3</v>
      </c>
      <c r="N21" s="22">
        <f t="shared" si="9"/>
        <v>5.0146034981966653E-2</v>
      </c>
    </row>
    <row r="22" spans="1:14" x14ac:dyDescent="0.25">
      <c r="A22" s="3" t="s">
        <v>26</v>
      </c>
      <c r="C22" s="21">
        <f t="shared" si="1"/>
        <v>98.566225012717823</v>
      </c>
      <c r="E22" s="22">
        <f t="shared" si="2"/>
        <v>0.13248029366436281</v>
      </c>
      <c r="F22" s="22">
        <f t="shared" si="3"/>
        <v>0.797375117575845</v>
      </c>
      <c r="G22" s="22">
        <f t="shared" si="4"/>
        <v>6.776386413697856E-2</v>
      </c>
      <c r="H22" s="22">
        <f t="shared" si="5"/>
        <v>9.5569765672956757E-3</v>
      </c>
      <c r="J22" s="22">
        <f t="shared" si="6"/>
        <v>0</v>
      </c>
      <c r="K22" s="22">
        <f t="shared" si="7"/>
        <v>0.37460174379172911</v>
      </c>
      <c r="M22" s="22">
        <f t="shared" si="8"/>
        <v>1.2172007909739534E-2</v>
      </c>
      <c r="N22" s="22">
        <f t="shared" si="9"/>
        <v>3.982498363621808E-2</v>
      </c>
    </row>
    <row r="23" spans="1:14" x14ac:dyDescent="0.25">
      <c r="A23" s="3" t="s">
        <v>27</v>
      </c>
      <c r="C23" s="21">
        <f t="shared" si="1"/>
        <v>98.669662927567018</v>
      </c>
      <c r="E23" s="22">
        <f t="shared" si="2"/>
        <v>0.15535771667148349</v>
      </c>
      <c r="F23" s="22">
        <f t="shared" si="3"/>
        <v>0.78055167319667451</v>
      </c>
      <c r="G23" s="22">
        <f t="shared" si="4"/>
        <v>3.0049719708713805E-2</v>
      </c>
      <c r="H23" s="22">
        <f t="shared" si="5"/>
        <v>4.2537388606063903E-2</v>
      </c>
      <c r="J23" s="22">
        <f t="shared" si="6"/>
        <v>0</v>
      </c>
      <c r="K23" s="22">
        <f t="shared" si="7"/>
        <v>0.29340522008238434</v>
      </c>
      <c r="M23" s="22">
        <f t="shared" si="8"/>
        <v>7.8671735116407279E-3</v>
      </c>
      <c r="N23" s="22">
        <f t="shared" si="9"/>
        <v>2.0568180656031783E-2</v>
      </c>
    </row>
    <row r="24" spans="1:14" x14ac:dyDescent="0.25">
      <c r="A24" s="3" t="s">
        <v>28</v>
      </c>
      <c r="C24" s="21">
        <f t="shared" si="1"/>
        <v>90.9637932007263</v>
      </c>
      <c r="E24" s="22">
        <f t="shared" si="2"/>
        <v>0.10988246060184978</v>
      </c>
      <c r="F24" s="22">
        <f t="shared" si="3"/>
        <v>1.8018077968484485</v>
      </c>
      <c r="G24" s="22">
        <f t="shared" si="4"/>
        <v>3.6650480064482127E-2</v>
      </c>
      <c r="H24" s="22">
        <f t="shared" si="5"/>
        <v>6.9780972146020623E-2</v>
      </c>
      <c r="J24" s="22">
        <f t="shared" si="6"/>
        <v>0.31965954270466668</v>
      </c>
      <c r="K24" s="22">
        <f t="shared" si="7"/>
        <v>3.4130696159689053</v>
      </c>
      <c r="M24" s="22">
        <f t="shared" si="8"/>
        <v>1.0372298883457782</v>
      </c>
      <c r="N24" s="22">
        <f t="shared" si="9"/>
        <v>2.248126042593559</v>
      </c>
    </row>
    <row r="25" spans="1:14" x14ac:dyDescent="0.25">
      <c r="A25" s="3" t="s">
        <v>29</v>
      </c>
      <c r="C25" s="21">
        <f t="shared" si="1"/>
        <v>91.386934080280994</v>
      </c>
      <c r="E25" s="22">
        <f t="shared" si="2"/>
        <v>0.15353305156334704</v>
      </c>
      <c r="F25" s="22">
        <f t="shared" si="3"/>
        <v>1.7628554595628578</v>
      </c>
      <c r="G25" s="22">
        <f t="shared" si="4"/>
        <v>7.0827792823235119E-2</v>
      </c>
      <c r="H25" s="22">
        <f t="shared" si="5"/>
        <v>6.1952635381344719E-2</v>
      </c>
      <c r="J25" s="22">
        <f t="shared" si="6"/>
        <v>0.30935452936429486</v>
      </c>
      <c r="K25" s="22">
        <f t="shared" si="7"/>
        <v>3.0341663038043287</v>
      </c>
      <c r="M25" s="22">
        <f t="shared" si="8"/>
        <v>1.0682213554001672</v>
      </c>
      <c r="N25" s="22">
        <f t="shared" si="9"/>
        <v>2.1521547918194299</v>
      </c>
    </row>
    <row r="26" spans="1:14" x14ac:dyDescent="0.25">
      <c r="A26" s="3" t="s">
        <v>30</v>
      </c>
      <c r="C26" s="21">
        <f t="shared" si="1"/>
        <v>91.386790017399761</v>
      </c>
      <c r="E26" s="22">
        <f t="shared" si="2"/>
        <v>0.16512365222443595</v>
      </c>
      <c r="F26" s="22">
        <f t="shared" si="3"/>
        <v>1.76202893945158</v>
      </c>
      <c r="G26" s="22">
        <f t="shared" si="4"/>
        <v>4.6801068007756422E-2</v>
      </c>
      <c r="H26" s="22">
        <f t="shared" si="5"/>
        <v>0.11590881153619575</v>
      </c>
      <c r="J26" s="22">
        <f t="shared" si="6"/>
        <v>8.1965290200027657E-2</v>
      </c>
      <c r="K26" s="22">
        <f t="shared" si="7"/>
        <v>3.3591879114245398</v>
      </c>
      <c r="M26" s="22">
        <f t="shared" si="8"/>
        <v>0.91251156588943849</v>
      </c>
      <c r="N26" s="22">
        <f t="shared" si="9"/>
        <v>2.1696827438662671</v>
      </c>
    </row>
    <row r="27" spans="1:14" x14ac:dyDescent="0.25">
      <c r="A27" s="3" t="s">
        <v>31</v>
      </c>
      <c r="C27" s="21">
        <f t="shared" si="1"/>
        <v>91.561241472589984</v>
      </c>
      <c r="E27" s="22">
        <f t="shared" si="2"/>
        <v>0.15779576971487863</v>
      </c>
      <c r="F27" s="22">
        <f t="shared" si="3"/>
        <v>1.7404606862673668</v>
      </c>
      <c r="G27" s="22">
        <f t="shared" si="4"/>
        <v>8.0212297650661277E-2</v>
      </c>
      <c r="H27" s="22">
        <f t="shared" si="5"/>
        <v>9.5797967330846723E-2</v>
      </c>
      <c r="J27" s="22">
        <f t="shared" si="6"/>
        <v>0.1996331520715077</v>
      </c>
      <c r="K27" s="22">
        <f t="shared" si="7"/>
        <v>3.0655166829930973</v>
      </c>
      <c r="M27" s="22">
        <f t="shared" si="8"/>
        <v>0.94091857241295362</v>
      </c>
      <c r="N27" s="22">
        <f t="shared" si="9"/>
        <v>2.1584233989687056</v>
      </c>
    </row>
    <row r="28" spans="1:14" x14ac:dyDescent="0.25">
      <c r="C28" s="21"/>
      <c r="E28" s="22"/>
      <c r="F28" s="22"/>
      <c r="G28" s="22"/>
      <c r="N28" s="17"/>
    </row>
    <row r="29" spans="1:14" x14ac:dyDescent="0.25">
      <c r="B29" s="2" t="s">
        <v>33</v>
      </c>
      <c r="C29" s="22">
        <f>AVERAGE(C20:C23)</f>
        <v>98.609962944210807</v>
      </c>
      <c r="D29" s="22" t="e">
        <f t="shared" ref="D29:N29" si="10">AVERAGE(D20:D23)</f>
        <v>#DIV/0!</v>
      </c>
      <c r="E29" s="22">
        <f t="shared" si="10"/>
        <v>0.14766677744446161</v>
      </c>
      <c r="F29" s="22">
        <f t="shared" si="10"/>
        <v>0.75997683503526425</v>
      </c>
      <c r="G29" s="22">
        <f t="shared" si="10"/>
        <v>8.6323133179436851E-2</v>
      </c>
      <c r="H29" s="22">
        <f t="shared" si="10"/>
        <v>1.8558450490084581E-2</v>
      </c>
      <c r="I29" s="22" t="e">
        <f t="shared" si="10"/>
        <v>#DIV/0!</v>
      </c>
      <c r="J29" s="22">
        <f t="shared" si="10"/>
        <v>0</v>
      </c>
      <c r="K29" s="22">
        <f t="shared" si="10"/>
        <v>0.34152388844833392</v>
      </c>
      <c r="L29" s="22" t="e">
        <f t="shared" si="10"/>
        <v>#DIV/0!</v>
      </c>
      <c r="M29" s="22">
        <f t="shared" si="10"/>
        <v>8.3531713730566684E-3</v>
      </c>
      <c r="N29" s="22">
        <f t="shared" si="10"/>
        <v>2.7634799818554129E-2</v>
      </c>
    </row>
    <row r="30" spans="1:14" x14ac:dyDescent="0.25">
      <c r="B30" s="2" t="s">
        <v>34</v>
      </c>
      <c r="C30" s="22">
        <f>AVERAGE(C24:C26)</f>
        <v>91.245839099469023</v>
      </c>
      <c r="D30" s="22" t="e">
        <f t="shared" ref="D30:N30" si="11">AVERAGE(D24:D26)</f>
        <v>#DIV/0!</v>
      </c>
      <c r="E30" s="22">
        <f t="shared" si="11"/>
        <v>0.1428463881298776</v>
      </c>
      <c r="F30" s="22">
        <f t="shared" si="11"/>
        <v>1.7755640652876288</v>
      </c>
      <c r="G30" s="22">
        <f t="shared" si="11"/>
        <v>5.1426446965157892E-2</v>
      </c>
      <c r="H30" s="22">
        <f t="shared" si="11"/>
        <v>8.2547473021187034E-2</v>
      </c>
      <c r="I30" s="22" t="e">
        <f t="shared" si="11"/>
        <v>#DIV/0!</v>
      </c>
      <c r="J30" s="22">
        <f t="shared" si="11"/>
        <v>0.23699312075632972</v>
      </c>
      <c r="K30" s="22">
        <f t="shared" si="11"/>
        <v>3.2688079437325914</v>
      </c>
      <c r="L30" s="22" t="e">
        <f t="shared" si="11"/>
        <v>#DIV/0!</v>
      </c>
      <c r="M30" s="22">
        <f t="shared" si="11"/>
        <v>1.0059876032117947</v>
      </c>
      <c r="N30" s="22">
        <f t="shared" si="11"/>
        <v>2.1899878594264188</v>
      </c>
    </row>
  </sheetData>
  <mergeCells count="3">
    <mergeCell ref="E2:H2"/>
    <mergeCell ref="J2:K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OA_MS</dc:creator>
  <cp:lastModifiedBy>OA_MS</cp:lastModifiedBy>
  <dcterms:created xsi:type="dcterms:W3CDTF">2024-08-15T18:09:06Z</dcterms:created>
  <dcterms:modified xsi:type="dcterms:W3CDTF">2024-08-15T19:00:16Z</dcterms:modified>
</cp:coreProperties>
</file>